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525" windowWidth="22695" windowHeight="9405" firstSheet="2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 (2)" sheetId="33" r:id="rId21"/>
    <sheet name="Sheet22 (2)" sheetId="34" r:id="rId22"/>
    <sheet name="Sheet23 (2)" sheetId="35" r:id="rId23"/>
    <sheet name="Sheet24 (2)" sheetId="36" r:id="rId24"/>
    <sheet name="Sheet25 (2)" sheetId="37" r:id="rId25"/>
    <sheet name="Sheet26 (2)" sheetId="38" r:id="rId26"/>
    <sheet name="Sheet27 (2)" sheetId="39" r:id="rId27"/>
    <sheet name="Sheet28 (2)" sheetId="40" r:id="rId28"/>
    <sheet name="Sheet29 (2)" sheetId="41" r:id="rId29"/>
    <sheet name="Sheet30 (2)" sheetId="42" r:id="rId30"/>
    <sheet name="Sheet31" sheetId="43" r:id="rId31"/>
    <sheet name="Summary" sheetId="31" r:id="rId32"/>
    <sheet name="Evaluation Warning" sheetId="32" r:id="rId33"/>
  </sheets>
  <calcPr calcId="144525"/>
</workbook>
</file>

<file path=xl/calcChain.xml><?xml version="1.0" encoding="utf-8"?>
<calcChain xmlns="http://schemas.openxmlformats.org/spreadsheetml/2006/main">
  <c r="S53" i="1" l="1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52" i="2" s="1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52" i="3" s="1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52" i="4" s="1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52" i="5" s="1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52" i="6" s="1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52" i="7" s="1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52" i="8" s="1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52" i="9" s="1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52" i="10" s="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3" i="11"/>
  <c r="S32" i="11"/>
  <c r="S31" i="11"/>
  <c r="S30" i="11"/>
  <c r="S29" i="11"/>
  <c r="S28" i="11"/>
  <c r="S52" i="11" s="1"/>
  <c r="S51" i="12"/>
  <c r="S50" i="12"/>
  <c r="S49" i="12"/>
  <c r="S48" i="12"/>
  <c r="S47" i="12"/>
  <c r="S46" i="12"/>
  <c r="S45" i="12"/>
  <c r="S44" i="12"/>
  <c r="S43" i="12"/>
  <c r="S42" i="12"/>
  <c r="S41" i="12"/>
  <c r="S40" i="12"/>
  <c r="S39" i="12"/>
  <c r="S38" i="12"/>
  <c r="S37" i="12"/>
  <c r="S36" i="12"/>
  <c r="S35" i="12"/>
  <c r="S34" i="12"/>
  <c r="S33" i="12"/>
  <c r="S32" i="12"/>
  <c r="S31" i="12"/>
  <c r="S30" i="12"/>
  <c r="S29" i="12"/>
  <c r="S28" i="12"/>
  <c r="S52" i="12" s="1"/>
  <c r="S51" i="13"/>
  <c r="S50" i="13"/>
  <c r="S49" i="13"/>
  <c r="S48" i="13"/>
  <c r="S47" i="13"/>
  <c r="S46" i="13"/>
  <c r="S45" i="13"/>
  <c r="S44" i="13"/>
  <c r="S43" i="13"/>
  <c r="S42" i="13"/>
  <c r="S41" i="13"/>
  <c r="S40" i="13"/>
  <c r="S39" i="13"/>
  <c r="S38" i="13"/>
  <c r="S37" i="13"/>
  <c r="S36" i="13"/>
  <c r="S35" i="13"/>
  <c r="S34" i="13"/>
  <c r="S33" i="13"/>
  <c r="S32" i="13"/>
  <c r="S31" i="13"/>
  <c r="S30" i="13"/>
  <c r="S29" i="13"/>
  <c r="S28" i="13"/>
  <c r="S52" i="13" s="1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7" i="14"/>
  <c r="S36" i="14"/>
  <c r="S35" i="14"/>
  <c r="S34" i="14"/>
  <c r="S33" i="14"/>
  <c r="S32" i="14"/>
  <c r="S31" i="14"/>
  <c r="S30" i="14"/>
  <c r="S29" i="14"/>
  <c r="S28" i="14"/>
  <c r="S52" i="14" s="1"/>
  <c r="S51" i="15"/>
  <c r="S50" i="15"/>
  <c r="S49" i="15"/>
  <c r="S48" i="15"/>
  <c r="S47" i="15"/>
  <c r="S46" i="15"/>
  <c r="S45" i="15"/>
  <c r="S44" i="15"/>
  <c r="S43" i="15"/>
  <c r="S42" i="15"/>
  <c r="S41" i="15"/>
  <c r="S40" i="15"/>
  <c r="S39" i="15"/>
  <c r="S38" i="15"/>
  <c r="S37" i="15"/>
  <c r="S36" i="15"/>
  <c r="S35" i="15"/>
  <c r="S34" i="15"/>
  <c r="S33" i="15"/>
  <c r="S32" i="15"/>
  <c r="S31" i="15"/>
  <c r="S30" i="15"/>
  <c r="S29" i="15"/>
  <c r="S28" i="15"/>
  <c r="S52" i="15" s="1"/>
  <c r="S51" i="16"/>
  <c r="S50" i="16"/>
  <c r="S49" i="16"/>
  <c r="S48" i="16"/>
  <c r="S47" i="16"/>
  <c r="S46" i="16"/>
  <c r="S45" i="16"/>
  <c r="S44" i="16"/>
  <c r="S43" i="16"/>
  <c r="S42" i="16"/>
  <c r="S41" i="16"/>
  <c r="S40" i="16"/>
  <c r="S39" i="16"/>
  <c r="S38" i="16"/>
  <c r="S37" i="16"/>
  <c r="S36" i="16"/>
  <c r="S35" i="16"/>
  <c r="S34" i="16"/>
  <c r="S33" i="16"/>
  <c r="S32" i="16"/>
  <c r="S31" i="16"/>
  <c r="S30" i="16"/>
  <c r="S29" i="16"/>
  <c r="S28" i="16"/>
  <c r="S52" i="16" s="1"/>
  <c r="S51" i="17"/>
  <c r="S50" i="17"/>
  <c r="S49" i="17"/>
  <c r="S48" i="17"/>
  <c r="S47" i="17"/>
  <c r="S46" i="17"/>
  <c r="S45" i="17"/>
  <c r="S44" i="17"/>
  <c r="S43" i="17"/>
  <c r="S42" i="17"/>
  <c r="S41" i="17"/>
  <c r="S40" i="17"/>
  <c r="S39" i="17"/>
  <c r="S38" i="17"/>
  <c r="S37" i="17"/>
  <c r="S36" i="17"/>
  <c r="S35" i="17"/>
  <c r="S34" i="17"/>
  <c r="S33" i="17"/>
  <c r="S32" i="17"/>
  <c r="S31" i="17"/>
  <c r="S30" i="17"/>
  <c r="S29" i="17"/>
  <c r="S28" i="17"/>
  <c r="S52" i="17" s="1"/>
  <c r="S51" i="18"/>
  <c r="S50" i="18"/>
  <c r="S49" i="18"/>
  <c r="S48" i="18"/>
  <c r="S47" i="18"/>
  <c r="S46" i="18"/>
  <c r="S45" i="18"/>
  <c r="S44" i="18"/>
  <c r="S43" i="18"/>
  <c r="S42" i="18"/>
  <c r="S41" i="18"/>
  <c r="S40" i="18"/>
  <c r="S39" i="18"/>
  <c r="S38" i="18"/>
  <c r="S37" i="18"/>
  <c r="S36" i="18"/>
  <c r="S35" i="18"/>
  <c r="S34" i="18"/>
  <c r="S33" i="18"/>
  <c r="S32" i="18"/>
  <c r="S31" i="18"/>
  <c r="S30" i="18"/>
  <c r="S29" i="18"/>
  <c r="S28" i="18"/>
  <c r="S52" i="18" s="1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52" i="19" s="1"/>
  <c r="S51" i="20"/>
  <c r="S50" i="20"/>
  <c r="S49" i="20"/>
  <c r="S48" i="20"/>
  <c r="S47" i="20"/>
  <c r="S46" i="20"/>
  <c r="S45" i="20"/>
  <c r="S44" i="20"/>
  <c r="S43" i="20"/>
  <c r="S42" i="20"/>
  <c r="S41" i="20"/>
  <c r="S40" i="20"/>
  <c r="S39" i="20"/>
  <c r="S38" i="20"/>
  <c r="S37" i="20"/>
  <c r="S36" i="20"/>
  <c r="S35" i="20"/>
  <c r="S34" i="20"/>
  <c r="S33" i="20"/>
  <c r="S32" i="20"/>
  <c r="S31" i="20"/>
  <c r="S30" i="20"/>
  <c r="S29" i="20"/>
  <c r="S28" i="20"/>
  <c r="S52" i="20" s="1"/>
  <c r="S51" i="33"/>
  <c r="S50" i="33"/>
  <c r="S49" i="33"/>
  <c r="S48" i="33"/>
  <c r="S47" i="33"/>
  <c r="S46" i="33"/>
  <c r="S45" i="33"/>
  <c r="S44" i="33"/>
  <c r="S43" i="33"/>
  <c r="S42" i="33"/>
  <c r="S41" i="33"/>
  <c r="S40" i="33"/>
  <c r="S39" i="33"/>
  <c r="S38" i="33"/>
  <c r="S37" i="33"/>
  <c r="S36" i="33"/>
  <c r="S35" i="33"/>
  <c r="S34" i="33"/>
  <c r="S33" i="33"/>
  <c r="S32" i="33"/>
  <c r="S31" i="33"/>
  <c r="S30" i="33"/>
  <c r="S29" i="33"/>
  <c r="S28" i="33"/>
  <c r="S52" i="33" s="1"/>
  <c r="S51" i="34"/>
  <c r="S50" i="34"/>
  <c r="S49" i="34"/>
  <c r="S48" i="34"/>
  <c r="S47" i="34"/>
  <c r="S46" i="34"/>
  <c r="S45" i="34"/>
  <c r="S44" i="34"/>
  <c r="S43" i="34"/>
  <c r="S42" i="34"/>
  <c r="S41" i="34"/>
  <c r="S40" i="34"/>
  <c r="S39" i="34"/>
  <c r="S38" i="34"/>
  <c r="S37" i="34"/>
  <c r="S36" i="34"/>
  <c r="S35" i="34"/>
  <c r="S34" i="34"/>
  <c r="S33" i="34"/>
  <c r="S32" i="34"/>
  <c r="S31" i="34"/>
  <c r="S30" i="34"/>
  <c r="S29" i="34"/>
  <c r="S28" i="34"/>
  <c r="S52" i="34" s="1"/>
  <c r="S51" i="35"/>
  <c r="S50" i="35"/>
  <c r="S49" i="35"/>
  <c r="S48" i="35"/>
  <c r="S47" i="35"/>
  <c r="S46" i="35"/>
  <c r="S45" i="35"/>
  <c r="S44" i="35"/>
  <c r="S43" i="35"/>
  <c r="S42" i="35"/>
  <c r="S41" i="35"/>
  <c r="S40" i="35"/>
  <c r="S39" i="35"/>
  <c r="S38" i="35"/>
  <c r="S37" i="35"/>
  <c r="S36" i="35"/>
  <c r="S35" i="35"/>
  <c r="S34" i="35"/>
  <c r="S33" i="35"/>
  <c r="S32" i="35"/>
  <c r="S31" i="35"/>
  <c r="S30" i="35"/>
  <c r="S29" i="35"/>
  <c r="S28" i="35"/>
  <c r="S52" i="35" s="1"/>
  <c r="S51" i="36"/>
  <c r="S50" i="36"/>
  <c r="S49" i="36"/>
  <c r="S48" i="36"/>
  <c r="S47" i="36"/>
  <c r="S46" i="36"/>
  <c r="S45" i="36"/>
  <c r="S44" i="36"/>
  <c r="S43" i="36"/>
  <c r="S42" i="36"/>
  <c r="S41" i="36"/>
  <c r="S40" i="36"/>
  <c r="S39" i="36"/>
  <c r="S38" i="36"/>
  <c r="S37" i="36"/>
  <c r="S36" i="36"/>
  <c r="S35" i="36"/>
  <c r="S34" i="36"/>
  <c r="S33" i="36"/>
  <c r="S32" i="36"/>
  <c r="S31" i="36"/>
  <c r="S30" i="36"/>
  <c r="S29" i="36"/>
  <c r="S28" i="36"/>
  <c r="S52" i="36" s="1"/>
  <c r="S51" i="37"/>
  <c r="S50" i="37"/>
  <c r="S49" i="37"/>
  <c r="S48" i="37"/>
  <c r="S47" i="37"/>
  <c r="S46" i="37"/>
  <c r="S45" i="37"/>
  <c r="S44" i="37"/>
  <c r="S43" i="37"/>
  <c r="S42" i="37"/>
  <c r="S41" i="37"/>
  <c r="S40" i="37"/>
  <c r="S39" i="37"/>
  <c r="S38" i="37"/>
  <c r="S37" i="37"/>
  <c r="S36" i="37"/>
  <c r="S35" i="37"/>
  <c r="S34" i="37"/>
  <c r="S33" i="37"/>
  <c r="S32" i="37"/>
  <c r="S31" i="37"/>
  <c r="S30" i="37"/>
  <c r="S29" i="37"/>
  <c r="S28" i="37"/>
  <c r="S52" i="37" s="1"/>
  <c r="S51" i="38"/>
  <c r="S50" i="38"/>
  <c r="S49" i="38"/>
  <c r="S48" i="38"/>
  <c r="S47" i="38"/>
  <c r="S46" i="38"/>
  <c r="S45" i="38"/>
  <c r="S44" i="38"/>
  <c r="S43" i="38"/>
  <c r="S42" i="38"/>
  <c r="S41" i="38"/>
  <c r="S40" i="38"/>
  <c r="S39" i="38"/>
  <c r="S38" i="38"/>
  <c r="S37" i="38"/>
  <c r="S36" i="38"/>
  <c r="S35" i="38"/>
  <c r="S34" i="38"/>
  <c r="S33" i="38"/>
  <c r="S32" i="38"/>
  <c r="S31" i="38"/>
  <c r="S30" i="38"/>
  <c r="S29" i="38"/>
  <c r="S28" i="38"/>
  <c r="S52" i="38" s="1"/>
  <c r="S51" i="39"/>
  <c r="S50" i="39"/>
  <c r="S49" i="39"/>
  <c r="S48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52" i="39" s="1"/>
  <c r="S51" i="40"/>
  <c r="S50" i="40"/>
  <c r="S49" i="40"/>
  <c r="S48" i="40"/>
  <c r="S47" i="40"/>
  <c r="S46" i="40"/>
  <c r="S45" i="40"/>
  <c r="S44" i="40"/>
  <c r="S43" i="40"/>
  <c r="S42" i="40"/>
  <c r="S41" i="40"/>
  <c r="S40" i="40"/>
  <c r="S39" i="40"/>
  <c r="S38" i="40"/>
  <c r="S37" i="40"/>
  <c r="S36" i="40"/>
  <c r="S35" i="40"/>
  <c r="S34" i="40"/>
  <c r="S33" i="40"/>
  <c r="S32" i="40"/>
  <c r="S31" i="40"/>
  <c r="S30" i="40"/>
  <c r="S29" i="40"/>
  <c r="S28" i="40"/>
  <c r="S52" i="40" s="1"/>
  <c r="S51" i="41"/>
  <c r="S50" i="41"/>
  <c r="S49" i="41"/>
  <c r="S48" i="41"/>
  <c r="S47" i="41"/>
  <c r="S46" i="41"/>
  <c r="S45" i="41"/>
  <c r="S44" i="41"/>
  <c r="S43" i="41"/>
  <c r="S42" i="41"/>
  <c r="S41" i="41"/>
  <c r="S40" i="41"/>
  <c r="S39" i="41"/>
  <c r="S38" i="41"/>
  <c r="S37" i="41"/>
  <c r="S36" i="41"/>
  <c r="S35" i="41"/>
  <c r="S34" i="41"/>
  <c r="S33" i="41"/>
  <c r="S32" i="41"/>
  <c r="S31" i="41"/>
  <c r="S30" i="41"/>
  <c r="S29" i="41"/>
  <c r="S28" i="41"/>
  <c r="S52" i="41" s="1"/>
  <c r="S51" i="42"/>
  <c r="S50" i="42"/>
  <c r="S49" i="42"/>
  <c r="S48" i="42"/>
  <c r="S47" i="42"/>
  <c r="S46" i="42"/>
  <c r="S45" i="42"/>
  <c r="S44" i="42"/>
  <c r="S43" i="42"/>
  <c r="S42" i="42"/>
  <c r="S41" i="42"/>
  <c r="S40" i="42"/>
  <c r="S39" i="42"/>
  <c r="S38" i="42"/>
  <c r="S37" i="42"/>
  <c r="S36" i="42"/>
  <c r="S35" i="42"/>
  <c r="S34" i="42"/>
  <c r="S33" i="42"/>
  <c r="S32" i="42"/>
  <c r="S31" i="42"/>
  <c r="S30" i="42"/>
  <c r="S29" i="42"/>
  <c r="S28" i="42"/>
  <c r="S52" i="42" s="1"/>
  <c r="S51" i="43"/>
  <c r="S50" i="43"/>
  <c r="S49" i="43"/>
  <c r="S48" i="43"/>
  <c r="S47" i="43"/>
  <c r="S46" i="43"/>
  <c r="S45" i="43"/>
  <c r="S44" i="43"/>
  <c r="S43" i="43"/>
  <c r="S42" i="43"/>
  <c r="S41" i="43"/>
  <c r="S40" i="43"/>
  <c r="S39" i="43"/>
  <c r="S38" i="43"/>
  <c r="S37" i="43"/>
  <c r="S36" i="43"/>
  <c r="S35" i="43"/>
  <c r="S34" i="43"/>
  <c r="S33" i="43"/>
  <c r="S32" i="43"/>
  <c r="S31" i="43"/>
  <c r="S30" i="43"/>
  <c r="S29" i="43"/>
  <c r="S28" i="43"/>
  <c r="S52" i="43" s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52" i="1" s="1"/>
  <c r="N60" i="43" l="1"/>
  <c r="I60" i="43"/>
  <c r="D60" i="43"/>
  <c r="B64" i="43" s="1"/>
  <c r="O59" i="43"/>
  <c r="J59" i="43"/>
  <c r="E59" i="43"/>
  <c r="O58" i="43"/>
  <c r="J58" i="43"/>
  <c r="E58" i="43"/>
  <c r="O57" i="43"/>
  <c r="J57" i="43"/>
  <c r="E57" i="43"/>
  <c r="O56" i="43"/>
  <c r="J56" i="43"/>
  <c r="E56" i="43"/>
  <c r="O55" i="43"/>
  <c r="J55" i="43"/>
  <c r="E55" i="43"/>
  <c r="O54" i="43"/>
  <c r="J54" i="43"/>
  <c r="E54" i="43"/>
  <c r="O53" i="43"/>
  <c r="J53" i="43"/>
  <c r="E53" i="43"/>
  <c r="O52" i="43"/>
  <c r="J52" i="43"/>
  <c r="E52" i="43"/>
  <c r="O51" i="43"/>
  <c r="J51" i="43"/>
  <c r="E51" i="43"/>
  <c r="O50" i="43"/>
  <c r="J50" i="43"/>
  <c r="E50" i="43"/>
  <c r="O49" i="43"/>
  <c r="J49" i="43"/>
  <c r="E49" i="43"/>
  <c r="O48" i="43"/>
  <c r="J48" i="43"/>
  <c r="E48" i="43"/>
  <c r="O47" i="43"/>
  <c r="J47" i="43"/>
  <c r="E47" i="43"/>
  <c r="O46" i="43"/>
  <c r="J46" i="43"/>
  <c r="E46" i="43"/>
  <c r="O45" i="43"/>
  <c r="J45" i="43"/>
  <c r="E45" i="43"/>
  <c r="O44" i="43"/>
  <c r="J44" i="43"/>
  <c r="E44" i="43"/>
  <c r="O43" i="43"/>
  <c r="J43" i="43"/>
  <c r="E43" i="43"/>
  <c r="O42" i="43"/>
  <c r="J42" i="43"/>
  <c r="E42" i="43"/>
  <c r="O41" i="43"/>
  <c r="J41" i="43"/>
  <c r="E41" i="43"/>
  <c r="O40" i="43"/>
  <c r="J40" i="43"/>
  <c r="E40" i="43"/>
  <c r="O39" i="43"/>
  <c r="J39" i="43"/>
  <c r="E39" i="43"/>
  <c r="O38" i="43"/>
  <c r="J38" i="43"/>
  <c r="E38" i="43"/>
  <c r="O37" i="43"/>
  <c r="J37" i="43"/>
  <c r="E37" i="43"/>
  <c r="O36" i="43"/>
  <c r="J36" i="43"/>
  <c r="E36" i="43"/>
  <c r="O35" i="43"/>
  <c r="J35" i="43"/>
  <c r="E35" i="43"/>
  <c r="O34" i="43"/>
  <c r="J34" i="43"/>
  <c r="E34" i="43"/>
  <c r="O33" i="43"/>
  <c r="J33" i="43"/>
  <c r="E33" i="43"/>
  <c r="O32" i="43"/>
  <c r="J32" i="43"/>
  <c r="E32" i="43"/>
  <c r="O31" i="43"/>
  <c r="J31" i="43"/>
  <c r="E31" i="43"/>
  <c r="O30" i="43"/>
  <c r="J30" i="43"/>
  <c r="E30" i="43"/>
  <c r="O29" i="43"/>
  <c r="J29" i="43"/>
  <c r="E29" i="43"/>
  <c r="O28" i="43"/>
  <c r="O60" i="43" s="1"/>
  <c r="J28" i="43"/>
  <c r="J60" i="43" s="1"/>
  <c r="E28" i="43"/>
  <c r="E60" i="43" s="1"/>
  <c r="C64" i="43" s="1"/>
  <c r="N60" i="42"/>
  <c r="I60" i="42"/>
  <c r="D60" i="42"/>
  <c r="B64" i="42" s="1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J29" i="42"/>
  <c r="E29" i="42"/>
  <c r="O28" i="42"/>
  <c r="O60" i="42" s="1"/>
  <c r="J28" i="42"/>
  <c r="J60" i="42" s="1"/>
  <c r="E28" i="42"/>
  <c r="E60" i="42" s="1"/>
  <c r="N60" i="4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J29" i="41"/>
  <c r="E29" i="41"/>
  <c r="O28" i="41"/>
  <c r="O60" i="41" s="1"/>
  <c r="J28" i="41"/>
  <c r="J60" i="41" s="1"/>
  <c r="E28" i="41"/>
  <c r="E60" i="41" s="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J29" i="40"/>
  <c r="E29" i="40"/>
  <c r="O28" i="40"/>
  <c r="O60" i="40" s="1"/>
  <c r="J28" i="40"/>
  <c r="J60" i="40" s="1"/>
  <c r="E28" i="40"/>
  <c r="E60" i="40" s="1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J29" i="39"/>
  <c r="E29" i="39"/>
  <c r="O28" i="39"/>
  <c r="O60" i="39" s="1"/>
  <c r="J28" i="39"/>
  <c r="J60" i="39" s="1"/>
  <c r="E28" i="39"/>
  <c r="E60" i="39" s="1"/>
  <c r="C64" i="39" s="1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J29" i="38"/>
  <c r="E29" i="38"/>
  <c r="O28" i="38"/>
  <c r="O60" i="38" s="1"/>
  <c r="J28" i="38"/>
  <c r="J60" i="38" s="1"/>
  <c r="E28" i="38"/>
  <c r="E60" i="38" s="1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O60" i="37" s="1"/>
  <c r="J28" i="37"/>
  <c r="J60" i="37" s="1"/>
  <c r="E28" i="37"/>
  <c r="E60" i="37" s="1"/>
  <c r="C64" i="37" s="1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O60" i="36" s="1"/>
  <c r="J28" i="36"/>
  <c r="J60" i="36" s="1"/>
  <c r="E28" i="36"/>
  <c r="E60" i="36" s="1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O60" i="35" s="1"/>
  <c r="J28" i="35"/>
  <c r="J60" i="35" s="1"/>
  <c r="E28" i="35"/>
  <c r="E60" i="35" s="1"/>
  <c r="C64" i="35" s="1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O60" i="34" s="1"/>
  <c r="J28" i="34"/>
  <c r="J60" i="34" s="1"/>
  <c r="E28" i="34"/>
  <c r="E60" i="34" s="1"/>
  <c r="N60" i="33"/>
  <c r="I60" i="33"/>
  <c r="D60" i="33"/>
  <c r="B64" i="33" s="1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E30" i="33"/>
  <c r="O29" i="33"/>
  <c r="J29" i="33"/>
  <c r="E29" i="33"/>
  <c r="O28" i="33"/>
  <c r="O60" i="33" s="1"/>
  <c r="J28" i="33"/>
  <c r="J60" i="33" s="1"/>
  <c r="E28" i="33"/>
  <c r="E60" i="33" s="1"/>
  <c r="C64" i="33" s="1"/>
  <c r="B35" i="31"/>
  <c r="B34" i="31"/>
  <c r="B33" i="31"/>
  <c r="B32" i="31"/>
  <c r="B31" i="31"/>
  <c r="B30" i="31"/>
  <c r="B29" i="31"/>
  <c r="B28" i="31"/>
  <c r="B27" i="31"/>
  <c r="B26" i="31"/>
  <c r="B25" i="31"/>
  <c r="B24" i="31"/>
  <c r="B23" i="31"/>
  <c r="B22" i="31"/>
  <c r="B21" i="31"/>
  <c r="B20" i="31"/>
  <c r="B19" i="31"/>
  <c r="B18" i="31"/>
  <c r="B17" i="31"/>
  <c r="B16" i="31"/>
  <c r="B15" i="31"/>
  <c r="B14" i="31"/>
  <c r="B13" i="31"/>
  <c r="B12" i="31"/>
  <c r="B11" i="31"/>
  <c r="B10" i="31"/>
  <c r="B9" i="31"/>
  <c r="B8" i="31"/>
  <c r="B7" i="31"/>
  <c r="B6" i="31"/>
  <c r="C35" i="31"/>
  <c r="D35" i="31"/>
  <c r="C34" i="31"/>
  <c r="D34" i="31"/>
  <c r="C33" i="31"/>
  <c r="C32" i="31"/>
  <c r="C31" i="31"/>
  <c r="D31" i="31"/>
  <c r="C30" i="31"/>
  <c r="D30" i="31"/>
  <c r="C29" i="31"/>
  <c r="C28" i="31"/>
  <c r="C27" i="31"/>
  <c r="D27" i="31"/>
  <c r="C26" i="31"/>
  <c r="D26" i="31"/>
  <c r="N60" i="20"/>
  <c r="I60" i="20"/>
  <c r="D60" i="20"/>
  <c r="B64" i="20" s="1"/>
  <c r="C25" i="31" s="1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O60" i="20" s="1"/>
  <c r="J28" i="20"/>
  <c r="J60" i="20" s="1"/>
  <c r="E28" i="20"/>
  <c r="E60" i="20" s="1"/>
  <c r="N60" i="19"/>
  <c r="I60" i="19"/>
  <c r="D60" i="19"/>
  <c r="B64" i="19" s="1"/>
  <c r="C24" i="31" s="1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O60" i="19" s="1"/>
  <c r="J28" i="19"/>
  <c r="J60" i="19" s="1"/>
  <c r="E28" i="19"/>
  <c r="E60" i="19" s="1"/>
  <c r="N60" i="18"/>
  <c r="I60" i="18"/>
  <c r="D60" i="18"/>
  <c r="B64" i="18" s="1"/>
  <c r="C23" i="31" s="1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O60" i="18" s="1"/>
  <c r="J28" i="18"/>
  <c r="J60" i="18" s="1"/>
  <c r="E28" i="18"/>
  <c r="E60" i="18" s="1"/>
  <c r="C64" i="18" s="1"/>
  <c r="D23" i="31" s="1"/>
  <c r="N60" i="17"/>
  <c r="I60" i="17"/>
  <c r="D60" i="17"/>
  <c r="B64" i="17" s="1"/>
  <c r="C22" i="31" s="1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O60" i="17" s="1"/>
  <c r="J28" i="17"/>
  <c r="J60" i="17" s="1"/>
  <c r="E28" i="17"/>
  <c r="E60" i="17" s="1"/>
  <c r="C64" i="17" s="1"/>
  <c r="D22" i="31" s="1"/>
  <c r="N60" i="16"/>
  <c r="I60" i="16"/>
  <c r="D60" i="16"/>
  <c r="B64" i="16" s="1"/>
  <c r="C21" i="31" s="1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O60" i="16" s="1"/>
  <c r="J28" i="16"/>
  <c r="J60" i="16" s="1"/>
  <c r="E28" i="16"/>
  <c r="E60" i="16" s="1"/>
  <c r="N60" i="15"/>
  <c r="I60" i="15"/>
  <c r="D60" i="15"/>
  <c r="B64" i="15" s="1"/>
  <c r="C20" i="31" s="1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O60" i="15" s="1"/>
  <c r="J28" i="15"/>
  <c r="J60" i="15" s="1"/>
  <c r="E28" i="15"/>
  <c r="E60" i="15" s="1"/>
  <c r="N60" i="14"/>
  <c r="I60" i="14"/>
  <c r="D60" i="14"/>
  <c r="B64" i="14" s="1"/>
  <c r="C19" i="31" s="1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O60" i="14" s="1"/>
  <c r="J28" i="14"/>
  <c r="J60" i="14" s="1"/>
  <c r="E28" i="14"/>
  <c r="E60" i="14" s="1"/>
  <c r="C64" i="14" s="1"/>
  <c r="D19" i="31" s="1"/>
  <c r="N60" i="13"/>
  <c r="I60" i="13"/>
  <c r="D60" i="13"/>
  <c r="B64" i="13" s="1"/>
  <c r="C18" i="31" s="1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O60" i="13" s="1"/>
  <c r="J28" i="13"/>
  <c r="J60" i="13" s="1"/>
  <c r="E28" i="13"/>
  <c r="E60" i="13" s="1"/>
  <c r="C64" i="13" s="1"/>
  <c r="D18" i="31" s="1"/>
  <c r="N60" i="12"/>
  <c r="I60" i="12"/>
  <c r="D60" i="12"/>
  <c r="B64" i="12" s="1"/>
  <c r="C17" i="31" s="1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O60" i="12" s="1"/>
  <c r="J28" i="12"/>
  <c r="J60" i="12" s="1"/>
  <c r="E28" i="12"/>
  <c r="E60" i="12" s="1"/>
  <c r="N60" i="11"/>
  <c r="I60" i="11"/>
  <c r="D60" i="11"/>
  <c r="B64" i="11" s="1"/>
  <c r="C16" i="31" s="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O60" i="11" s="1"/>
  <c r="J28" i="11"/>
  <c r="J60" i="11" s="1"/>
  <c r="E28" i="11"/>
  <c r="E60" i="11" s="1"/>
  <c r="N60" i="10"/>
  <c r="I60" i="10"/>
  <c r="D60" i="10"/>
  <c r="B64" i="10" s="1"/>
  <c r="C15" i="31" s="1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O60" i="10" s="1"/>
  <c r="J28" i="10"/>
  <c r="J60" i="10" s="1"/>
  <c r="E28" i="10"/>
  <c r="E60" i="10" s="1"/>
  <c r="C64" i="10" s="1"/>
  <c r="D15" i="31" s="1"/>
  <c r="N60" i="9"/>
  <c r="I60" i="9"/>
  <c r="D60" i="9"/>
  <c r="B64" i="9" s="1"/>
  <c r="C14" i="31" s="1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O60" i="9" s="1"/>
  <c r="J28" i="9"/>
  <c r="J60" i="9" s="1"/>
  <c r="E28" i="9"/>
  <c r="E60" i="9" s="1"/>
  <c r="C64" i="9" s="1"/>
  <c r="D14" i="31" s="1"/>
  <c r="N60" i="8"/>
  <c r="I60" i="8"/>
  <c r="D60" i="8"/>
  <c r="B64" i="8" s="1"/>
  <c r="C13" i="31" s="1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O60" i="8" s="1"/>
  <c r="J28" i="8"/>
  <c r="J60" i="8" s="1"/>
  <c r="E28" i="8"/>
  <c r="E60" i="8" s="1"/>
  <c r="N60" i="7"/>
  <c r="I60" i="7"/>
  <c r="D60" i="7"/>
  <c r="B64" i="7" s="1"/>
  <c r="C12" i="31" s="1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O60" i="7" s="1"/>
  <c r="J28" i="7"/>
  <c r="J60" i="7" s="1"/>
  <c r="E28" i="7"/>
  <c r="E60" i="7" s="1"/>
  <c r="N60" i="6"/>
  <c r="I60" i="6"/>
  <c r="D60" i="6"/>
  <c r="B64" i="6" s="1"/>
  <c r="C11" i="31" s="1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O60" i="6" s="1"/>
  <c r="J28" i="6"/>
  <c r="J60" i="6" s="1"/>
  <c r="E28" i="6"/>
  <c r="E60" i="6" s="1"/>
  <c r="C64" i="6" s="1"/>
  <c r="D11" i="31" s="1"/>
  <c r="N60" i="5"/>
  <c r="I60" i="5"/>
  <c r="D60" i="5"/>
  <c r="B64" i="5" s="1"/>
  <c r="C10" i="31" s="1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O60" i="5" s="1"/>
  <c r="J28" i="5"/>
  <c r="J60" i="5" s="1"/>
  <c r="E28" i="5"/>
  <c r="E60" i="5" s="1"/>
  <c r="C64" i="5" s="1"/>
  <c r="D10" i="31" s="1"/>
  <c r="N60" i="4"/>
  <c r="I60" i="4"/>
  <c r="D60" i="4"/>
  <c r="B64" i="4" s="1"/>
  <c r="C9" i="31" s="1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O60" i="4" s="1"/>
  <c r="J28" i="4"/>
  <c r="J60" i="4" s="1"/>
  <c r="E28" i="4"/>
  <c r="E60" i="4" s="1"/>
  <c r="C64" i="4" s="1"/>
  <c r="D9" i="31" s="1"/>
  <c r="N60" i="3"/>
  <c r="I60" i="3"/>
  <c r="D60" i="3"/>
  <c r="B64" i="3" s="1"/>
  <c r="C8" i="31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O60" i="3" s="1"/>
  <c r="J28" i="3"/>
  <c r="J60" i="3" s="1"/>
  <c r="E28" i="3"/>
  <c r="E60" i="3" s="1"/>
  <c r="N60" i="2"/>
  <c r="I60" i="2"/>
  <c r="D60" i="2"/>
  <c r="B64" i="2" s="1"/>
  <c r="C7" i="31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O60" i="2" s="1"/>
  <c r="J28" i="2"/>
  <c r="J60" i="2" s="1"/>
  <c r="E28" i="2"/>
  <c r="E60" i="2" s="1"/>
  <c r="C64" i="2" s="1"/>
  <c r="D7" i="31" s="1"/>
  <c r="N60" i="1"/>
  <c r="I60" i="1"/>
  <c r="D60" i="1"/>
  <c r="B64" i="1" s="1"/>
  <c r="C6" i="31" s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O60" i="1" s="1"/>
  <c r="J28" i="1"/>
  <c r="J60" i="1" s="1"/>
  <c r="E28" i="1"/>
  <c r="E60" i="1" s="1"/>
  <c r="C64" i="1" s="1"/>
  <c r="D6" i="31" s="1"/>
  <c r="C64" i="36" l="1"/>
  <c r="C64" i="40"/>
  <c r="C64" i="34"/>
  <c r="C64" i="38"/>
  <c r="C64" i="42"/>
  <c r="C64" i="41"/>
  <c r="C64" i="8"/>
  <c r="D13" i="31" s="1"/>
  <c r="C64" i="12"/>
  <c r="D17" i="31" s="1"/>
  <c r="C64" i="16"/>
  <c r="D21" i="31" s="1"/>
  <c r="C64" i="20"/>
  <c r="D25" i="31" s="1"/>
  <c r="D29" i="31"/>
  <c r="D33" i="31"/>
  <c r="C64" i="3"/>
  <c r="D8" i="31" s="1"/>
  <c r="C64" i="7"/>
  <c r="D12" i="31" s="1"/>
  <c r="C64" i="11"/>
  <c r="D16" i="31" s="1"/>
  <c r="C64" i="15"/>
  <c r="D20" i="31" s="1"/>
  <c r="C64" i="19"/>
  <c r="D24" i="31" s="1"/>
  <c r="D28" i="31"/>
  <c r="D32" i="31"/>
</calcChain>
</file>

<file path=xl/sharedStrings.xml><?xml version="1.0" encoding="utf-8"?>
<sst xmlns="http://schemas.openxmlformats.org/spreadsheetml/2006/main" count="1595" uniqueCount="169">
  <si>
    <t>APPENDIX - 1 (a)</t>
  </si>
  <si>
    <t>Format for the  Day-ahead Wheeling Schedule for each 15-minute time block of the day : 01-07-2020</t>
  </si>
  <si>
    <t>To</t>
  </si>
  <si>
    <t>TSTRANSCO State Load Dispatch Centre</t>
  </si>
  <si>
    <t>VIDYUT SOUDHA</t>
  </si>
  <si>
    <t>HYDERABAD - 500 082</t>
  </si>
  <si>
    <t>Fax No:040-23393616 / 66665136</t>
  </si>
  <si>
    <t>Date: 30-06-2020</t>
  </si>
  <si>
    <t xml:space="preserve"> </t>
  </si>
  <si>
    <t>Declared capacity for the day 01.07.2020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</si>
  <si>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</si>
  <si>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</si>
  <si>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</si>
  <si>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</si>
  <si>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</si>
  <si>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</si>
  <si>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12000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</si>
  <si>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</si>
  <si>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</si>
  <si>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</si>
  <si>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</si>
  <si>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</si>
  <si>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</si>
  <si>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</si>
  <si>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</si>
  <si>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</si>
  <si>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</si>
  <si>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</si>
  <si>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STOA-Intrastate for the month of July 2020, Approval No.TSSLDC/04/TPOA/2020-21 Dated 25.06.2020.</t>
  </si>
  <si>
    <t>Signature of the OA Generator</t>
  </si>
  <si>
    <t xml:space="preserve"> / Scheduled Consumer/ OA Consumer</t>
  </si>
  <si>
    <t xml:space="preserve"> 01-07-2020</t>
  </si>
  <si>
    <t>Format for the  Day-ahead Wheeling Schedule for each 15-minute time block of the day : 02-07-2020</t>
  </si>
  <si>
    <t>Date: 01-07-2020</t>
  </si>
  <si>
    <t>Declared capacity for the day 02.07.2020</t>
  </si>
  <si>
    <t xml:space="preserve"> 02-07-2020</t>
  </si>
  <si>
    <t>Format for the  Day-ahead Wheeling Schedule for each 15-minute time block of the day : 03-07-2020</t>
  </si>
  <si>
    <t>Date: 02-07-2020</t>
  </si>
  <si>
    <t>Declared capacity for the day 03.07.2020</t>
  </si>
  <si>
    <t xml:space="preserve"> 03-07-2020</t>
  </si>
  <si>
    <t>Format for the  Day-ahead Wheeling Schedule for each 15-minute time block of the day : 04-07-2020</t>
  </si>
  <si>
    <t>Date: 03-07-2020</t>
  </si>
  <si>
    <t>Declared capacity for the day 04.07.2020</t>
  </si>
  <si>
    <t xml:space="preserve"> 04-07-2020</t>
  </si>
  <si>
    <t>Format for the  Day-ahead Wheeling Schedule for each 15-minute time block of the day : 05-07-2020</t>
  </si>
  <si>
    <t>Date: 04-07-2020</t>
  </si>
  <si>
    <t>Declared capacity for the day 05.07.2020</t>
  </si>
  <si>
    <t xml:space="preserve"> 05-07-2020</t>
  </si>
  <si>
    <t>Format for the  Day-ahead Wheeling Schedule for each 15-minute time block of the day : 06-07-2020</t>
  </si>
  <si>
    <t>Date: 05-07-2020</t>
  </si>
  <si>
    <t>Declared capacity for the day 06.07.2020</t>
  </si>
  <si>
    <t xml:space="preserve"> 06-07-2020</t>
  </si>
  <si>
    <t>Format for the  Day-ahead Wheeling Schedule for each 15-minute time block of the day : 07-07-2020</t>
  </si>
  <si>
    <t>Date: 06-07-2020</t>
  </si>
  <si>
    <t>Declared capacity for the day 07.07.2020</t>
  </si>
  <si>
    <t xml:space="preserve"> 07-07-2020</t>
  </si>
  <si>
    <t>Format for the  Day-ahead Wheeling Schedule for each 15-minute time block of the day : 08-07-2020</t>
  </si>
  <si>
    <t>Date: 07-07-2020</t>
  </si>
  <si>
    <t>Declared capacity for the day 08.07.2020</t>
  </si>
  <si>
    <t xml:space="preserve"> 08-07-2020</t>
  </si>
  <si>
    <t>Format for the  Day-ahead Wheeling Schedule for each 15-minute time block of the day : 09-07-2020</t>
  </si>
  <si>
    <t>Date: 08-07-2020</t>
  </si>
  <si>
    <t>Declared capacity for the day 09.07.2020</t>
  </si>
  <si>
    <t xml:space="preserve"> 09-07-2020</t>
  </si>
  <si>
    <t>Format for the  Day-ahead Wheeling Schedule for each 15-minute time block of the day : 10-07-2020</t>
  </si>
  <si>
    <t>Date: 09-07-2020</t>
  </si>
  <si>
    <t>Declared capacity for the day 10.07.2020</t>
  </si>
  <si>
    <t xml:space="preserve"> 10-07-2020</t>
  </si>
  <si>
    <t>Format for the  Day-ahead Wheeling Schedule for each 15-minute time block of the day : 11-07-2020</t>
  </si>
  <si>
    <t>Date: 10-07-2020</t>
  </si>
  <si>
    <t>Declared capacity for the day 11.07.2020</t>
  </si>
  <si>
    <t xml:space="preserve"> 11-07-2020</t>
  </si>
  <si>
    <t>Format for the  Day-ahead Wheeling Schedule for each 15-minute time block of the day : 12-07-2020</t>
  </si>
  <si>
    <t>Date: 11-07-2020</t>
  </si>
  <si>
    <t>Declared capacity for the day 12.07.2020</t>
  </si>
  <si>
    <t xml:space="preserve"> 12-07-2020</t>
  </si>
  <si>
    <t>Format for the  Day-ahead Wheeling Schedule for each 15-minute time block of the day : 13-07-2020</t>
  </si>
  <si>
    <t>Date: 12-07-2020</t>
  </si>
  <si>
    <t>Declared capacity for the day 13.07.2020</t>
  </si>
  <si>
    <t xml:space="preserve"> 13-07-2020</t>
  </si>
  <si>
    <t>Format for the  Day-ahead Wheeling Schedule for each 15-minute time block of the day : 14-07-2020</t>
  </si>
  <si>
    <t>Date: 13-07-2020</t>
  </si>
  <si>
    <t>Declared capacity for the day 14.07.2020</t>
  </si>
  <si>
    <t xml:space="preserve"> 14-07-2020</t>
  </si>
  <si>
    <t>Format for the  Day-ahead Wheeling Schedule for each 15-minute time block of the day : 15-07-2020</t>
  </si>
  <si>
    <t>Date: 14-07-2020</t>
  </si>
  <si>
    <t>Declared capacity for the day 15.07.2020</t>
  </si>
  <si>
    <t xml:space="preserve"> 15-07-2020</t>
  </si>
  <si>
    <t>Format for the  Day-ahead Wheeling Schedule for each 15-minute time block of the day : 16-07-2020</t>
  </si>
  <si>
    <t>Date: 15-07-2020</t>
  </si>
  <si>
    <t>Declared capacity for the day 16.07.2020</t>
  </si>
  <si>
    <t xml:space="preserve"> 16-07-2020</t>
  </si>
  <si>
    <t>Format for the  Day-ahead Wheeling Schedule for each 15-minute time block of the day : 17-07-2020</t>
  </si>
  <si>
    <t>Date: 16-07-2020</t>
  </si>
  <si>
    <t>Declared capacity for the day 17.07.2020</t>
  </si>
  <si>
    <t xml:space="preserve"> 17-07-2020</t>
  </si>
  <si>
    <t>Format for the  Day-ahead Wheeling Schedule for each 15-minute time block of the day : 18-07-2020</t>
  </si>
  <si>
    <t>Date: 17-07-2020</t>
  </si>
  <si>
    <t>Declared capacity for the day 18.07.2020</t>
  </si>
  <si>
    <t xml:space="preserve"> 18-07-2020</t>
  </si>
  <si>
    <t>Format for the  Day-ahead Wheeling Schedule for each 15-minute time block of the day : 19-07-2020</t>
  </si>
  <si>
    <t>Date: 18-07-2020</t>
  </si>
  <si>
    <t>Declared capacity for the day 19.07.2020</t>
  </si>
  <si>
    <t xml:space="preserve"> 19-07-2020</t>
  </si>
  <si>
    <t>Format for the  Day-ahead Wheeling Schedule for each 15-minute time block of the day : 20-07-2020</t>
  </si>
  <si>
    <t>Date: 19-07-2020</t>
  </si>
  <si>
    <t>Declared capacity for the day 20.07.2020</t>
  </si>
  <si>
    <t xml:space="preserve"> 20-07-2020</t>
  </si>
  <si>
    <t>Annexure</t>
  </si>
  <si>
    <t>Schedules of  M/s The India Cements Limited</t>
  </si>
  <si>
    <t>Date</t>
  </si>
  <si>
    <t>Energy at Entry point</t>
  </si>
  <si>
    <t>Energy at Exit point</t>
  </si>
  <si>
    <t>Spire.XLS for .NET</t>
  </si>
  <si>
    <t>e-iceblue Inc. 2002-2020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</si>
  <si>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</si>
  <si>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</si>
  <si>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</si>
  <si>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</si>
  <si>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</si>
  <si>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</si>
  <si>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Format for the  Day-ahead Wheeling Schedule for each 15-minute time block of the day : 21-07-2020</t>
  </si>
  <si>
    <t>Date: 20-07-2020</t>
  </si>
  <si>
    <t>Declared capacity for the day 21.07.2020</t>
  </si>
  <si>
    <t xml:space="preserve"> 21-07-2020</t>
  </si>
  <si>
    <t>Format for the  Day-ahead Wheeling Schedule for each 15-minute time block of the day : 22-07-2020</t>
  </si>
  <si>
    <t>Date: 21-07-2020</t>
  </si>
  <si>
    <t>Declared capacity for the day 22.07.2020</t>
  </si>
  <si>
    <t xml:space="preserve"> 22-07-2020</t>
  </si>
  <si>
    <t>Format for the  Day-ahead Wheeling Schedule for each 15-minute time block of the day : 23-07-2020</t>
  </si>
  <si>
    <t>Date: 22-07-2020</t>
  </si>
  <si>
    <t>Declared capacity for the day 23.07.2020</t>
  </si>
  <si>
    <t xml:space="preserve"> 23-07-2020</t>
  </si>
  <si>
    <t>Format for the  Day-ahead Wheeling Schedule for each 15-minute time block of the day : 24-07-2020</t>
  </si>
  <si>
    <t>Date: 23-07-2020</t>
  </si>
  <si>
    <t>Declared capacity for the day 24.07.2020</t>
  </si>
  <si>
    <t xml:space="preserve"> 24-07-2020</t>
  </si>
  <si>
    <t>Format for the  Day-ahead Wheeling Schedule for each 15-minute time block of the day : 25-07-2020</t>
  </si>
  <si>
    <t>Date: 24-07-2020</t>
  </si>
  <si>
    <t>Declared capacity for the day 25.07.2020</t>
  </si>
  <si>
    <t xml:space="preserve"> 25-07-2020</t>
  </si>
  <si>
    <t>Format for the  Day-ahead Wheeling Schedule for each 15-minute time block of the day : 26-07-2020</t>
  </si>
  <si>
    <t>Date: 25-07-2020</t>
  </si>
  <si>
    <t>Declared capacity for the day 26.07.2020</t>
  </si>
  <si>
    <t xml:space="preserve"> 26-07-2020</t>
  </si>
  <si>
    <t>Format for the  Day-ahead Wheeling Schedule for each 15-minute time block of the day : 27-07-2020</t>
  </si>
  <si>
    <t>Date: 26-07-2020</t>
  </si>
  <si>
    <t>Declared capacity for the day 27.07.2020</t>
  </si>
  <si>
    <t xml:space="preserve"> 27-07-2020</t>
  </si>
  <si>
    <t>Format for the  Day-ahead Wheeling Schedule for each 15-minute time block of the day : 28-07-2020</t>
  </si>
  <si>
    <t>Date: 27-07-2020</t>
  </si>
  <si>
    <t>Declared capacity for the day 28.07.2020</t>
  </si>
  <si>
    <t xml:space="preserve"> 28-07-2020</t>
  </si>
  <si>
    <t>Format for the  Day-ahead Wheeling Schedule for each 15-minute time block of the day : 29-07-2020</t>
  </si>
  <si>
    <t>Date: 28-07-2020</t>
  </si>
  <si>
    <t>Declared capacity for the day 29.07.2020</t>
  </si>
  <si>
    <t xml:space="preserve"> 29-07-2020</t>
  </si>
  <si>
    <t>Format for the  Day-ahead Wheeling Schedule for each 15-minute time block of the day : 30-07-2020</t>
  </si>
  <si>
    <t>Date: 29-07-2020</t>
  </si>
  <si>
    <t>Declared capacity for the day 30.07.2020</t>
  </si>
  <si>
    <t xml:space="preserve"> 30-07-2020</t>
  </si>
  <si>
    <t>Format for the  Day-ahead Wheeling Schedule for each 15-minute time block of the day : 31-07-2020</t>
  </si>
  <si>
    <t>Date: 30-07-2020</t>
  </si>
  <si>
    <t>Declared capacity for the day 31.07.2020</t>
  </si>
  <si>
    <t xml:space="preserve"> 31-07-2020</t>
  </si>
  <si>
    <t>Time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</si>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</sst>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;[Red]\(0.00\)"/>
  </numFmts>
  <fonts count="2279" x14ac:knownFonts="1">
    <font>
      <sz val="10"/>
      <name val="Tahom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Arial"/>
      <family val="2"/>
    </font>
    <font>
      <sz val="10"/>
      <name val="Times New Roman Greek"/>
      <charset val="161"/>
    </font>
    <font>
      <u/>
      <sz val="10"/>
      <name val="Arial"/>
      <family val="2"/>
    </font>
    <font>
      <b/>
      <sz val="10"/>
      <name val="Times New Roman Greek"/>
      <charset val="161"/>
    </font>
    <font>
      <sz val="10"/>
      <name val="Arial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indexed="12"/>
      <name val="Tahoma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0"/>
      <name val="Tahoma"/>
      <family val="2"/>
    </font>
    <font>
      <sz val="1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ahoma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2" borderId="0"/>
    <xf numFmtId="0" fontId="105" fillId="2" borderId="0" applyAlignment="0"/>
    <xf numFmtId="0" fontId="2263" fillId="2" borderId="0" applyNumberFormat="0" applyFill="0" applyBorder="0" applyAlignment="0" applyProtection="0"/>
    <xf numFmtId="0" fontId="2264" fillId="2" borderId="13" applyNumberFormat="0" applyFill="0" applyAlignment="0" applyProtection="0"/>
    <xf numFmtId="0" fontId="2265" fillId="2" borderId="14" applyNumberFormat="0" applyFill="0" applyAlignment="0" applyProtection="0"/>
    <xf numFmtId="0" fontId="2266" fillId="2" borderId="15" applyNumberFormat="0" applyFill="0" applyAlignment="0" applyProtection="0"/>
    <xf numFmtId="0" fontId="2266" fillId="2" borderId="0" applyNumberFormat="0" applyFill="0" applyBorder="0" applyAlignment="0" applyProtection="0"/>
    <xf numFmtId="0" fontId="2270" fillId="2" borderId="17" applyNumberFormat="0" applyFill="0" applyAlignment="0" applyProtection="0"/>
    <xf numFmtId="0" fontId="2271" fillId="2" borderId="0" applyNumberFormat="0" applyFill="0" applyBorder="0" applyAlignment="0" applyProtection="0"/>
    <xf numFmtId="0" fontId="3" fillId="7" borderId="18" applyNumberFormat="0" applyFont="0" applyAlignment="0" applyProtection="0"/>
    <xf numFmtId="0" fontId="2272" fillId="2" borderId="0" applyNumberFormat="0" applyFill="0" applyBorder="0" applyAlignment="0" applyProtection="0"/>
    <xf numFmtId="0" fontId="3" fillId="2" borderId="0"/>
    <xf numFmtId="0" fontId="2273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273" fillId="21" borderId="0" applyNumberFormat="0" applyBorder="0" applyAlignment="0" applyProtection="0"/>
    <xf numFmtId="0" fontId="2273" fillId="20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273" fillId="17" borderId="0" applyNumberFormat="0" applyBorder="0" applyAlignment="0" applyProtection="0"/>
    <xf numFmtId="0" fontId="2273" fillId="16" borderId="0" applyNumberFormat="0" applyBorder="0" applyAlignment="0" applyProtection="0"/>
    <xf numFmtId="0" fontId="2273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2273" fillId="12" borderId="0" applyNumberFormat="0" applyBorder="0" applyAlignment="0" applyProtection="0"/>
    <xf numFmtId="0" fontId="2" fillId="11" borderId="0" applyNumberFormat="0" applyBorder="0" applyAlignment="0" applyProtection="0"/>
    <xf numFmtId="0" fontId="2273" fillId="10" borderId="0" applyNumberFormat="0" applyBorder="0" applyAlignment="0" applyProtection="0"/>
    <xf numFmtId="0" fontId="2" fillId="9" borderId="0" applyNumberFormat="0" applyBorder="0" applyAlignment="0" applyProtection="0"/>
    <xf numFmtId="0" fontId="2273" fillId="8" borderId="0" applyNumberFormat="0" applyBorder="0" applyAlignment="0" applyProtection="0"/>
    <xf numFmtId="0" fontId="2262" fillId="7" borderId="18" applyNumberFormat="0" applyFont="0" applyAlignment="0" applyProtection="0"/>
    <xf numFmtId="0" fontId="2271" fillId="0" borderId="0" applyNumberFormat="0" applyFill="0" applyBorder="0" applyAlignment="0" applyProtection="0"/>
    <xf numFmtId="0" fontId="2270" fillId="0" borderId="17" applyNumberFormat="0" applyFill="0" applyAlignment="0" applyProtection="0"/>
    <xf numFmtId="0" fontId="2269" fillId="6" borderId="16" applyNumberFormat="0" applyAlignment="0" applyProtection="0"/>
    <xf numFmtId="0" fontId="2268" fillId="5" borderId="0" applyNumberFormat="0" applyBorder="0" applyAlignment="0" applyProtection="0"/>
    <xf numFmtId="0" fontId="2267" fillId="4" borderId="0" applyNumberFormat="0" applyBorder="0" applyAlignment="0" applyProtection="0"/>
    <xf numFmtId="0" fontId="2266" fillId="0" borderId="0" applyNumberFormat="0" applyFill="0" applyBorder="0" applyAlignment="0" applyProtection="0"/>
    <xf numFmtId="0" fontId="2265" fillId="0" borderId="14" applyNumberFormat="0" applyFill="0" applyAlignment="0" applyProtection="0"/>
    <xf numFmtId="0" fontId="2264" fillId="0" borderId="13" applyNumberFormat="0" applyFill="0" applyAlignment="0" applyProtection="0"/>
    <xf numFmtId="0" fontId="2263" fillId="0" borderId="0" applyNumberFormat="0" applyFill="0" applyBorder="0" applyAlignment="0" applyProtection="0"/>
    <xf numFmtId="1" fontId="0" fillId="2" borderId="0" xfId="0" applyNumberFormat="1"/>
    <xf numFmtId="0" fontId="0" fillId="2" borderId="0" xfId="0" applyAlignment="1">
      <alignment horizontal="center"/>
    </xf>
    <xf numFmtId="0" fontId="0" fillId="2" borderId="4" xfId="0" applyBorder="1" applyAlignment="1">
      <alignment horizontal="center"/>
    </xf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2273" fillId="31" borderId="0" applyNumberFormat="0" applyBorder="0" applyAlignment="0" applyProtection="0"/>
    <xf numFmtId="0" fontId="2273" fillId="30" borderId="0" applyNumberFormat="0" applyBorder="0" applyAlignment="0" applyProtection="0"/>
    <xf numFmtId="0" fontId="1" fillId="29" borderId="0" applyNumberFormat="0" applyBorder="0" applyAlignment="0" applyProtection="0"/>
    <xf numFmtId="0" fontId="2273" fillId="28" borderId="0" applyNumberFormat="0" applyBorder="0" applyAlignment="0" applyProtection="0"/>
    <xf numFmtId="0" fontId="1" fillId="27" borderId="0" applyNumberFormat="0" applyBorder="0" applyAlignment="0" applyProtection="0"/>
    <xf numFmtId="0" fontId="2278" fillId="0" borderId="20" applyNumberFormat="0" applyFill="0" applyAlignment="0" applyProtection="0"/>
    <xf numFmtId="0" fontId="2272" fillId="0" borderId="0" applyNumberFormat="0" applyFill="0" applyBorder="0" applyAlignment="0" applyProtection="0"/>
    <xf numFmtId="0" fontId="2277" fillId="6" borderId="19" applyNumberFormat="0" applyAlignment="0" applyProtection="0"/>
    <xf numFmtId="0" fontId="2276" fillId="26" borderId="16" applyNumberFormat="0" applyAlignment="0" applyProtection="0"/>
    <xf numFmtId="0" fontId="2275" fillId="25" borderId="0" applyNumberFormat="0" applyBorder="0" applyAlignment="0" applyProtection="0"/>
    <xf numFmtId="0" fontId="2266" fillId="0" borderId="15" applyNumberFormat="0" applyFill="0" applyAlignment="0" applyProtection="0"/>
    <xf numFmtId="9" fontId="2274" fillId="0" borderId="0" applyFont="0" applyFill="0" applyBorder="0" applyAlignment="0" applyProtection="0"/>
    <xf numFmtId="42" fontId="2274" fillId="0" borderId="0" applyFont="0" applyFill="0" applyBorder="0" applyAlignment="0" applyProtection="0"/>
    <xf numFmtId="44" fontId="2274" fillId="0" borderId="0" applyFont="0" applyFill="0" applyBorder="0" applyAlignment="0" applyProtection="0"/>
    <xf numFmtId="41" fontId="2274" fillId="0" borderId="0" applyFont="0" applyFill="0" applyBorder="0" applyAlignment="0" applyProtection="0"/>
    <xf numFmtId="43" fontId="2274" fillId="0" borderId="0" applyFont="0" applyFill="0" applyBorder="0" applyAlignment="0" applyProtection="0"/>
    <xf numFmtId="0" fontId="2221" fillId="2" borderId="0" xfId="0" applyNumberFormat="1" applyFont="1" applyBorder="1" applyAlignment="1">
      <alignment horizontal="center"/>
    </xf>
  </cellStyleXfs>
  <cellXfs count="10678">
    <xf numFmtId="0" fontId="0" fillId="2" borderId="0" xfId="0"/>
    <xf numFmtId="1" fontId="8" fillId="2" borderId="8" xfId="60" applyNumberFormat="1" applyFont="1" applyBorder="1" applyAlignment="1">
      <alignment horizontal="center"/>
    </xf>
    <xf numFmtId="1" fontId="8" fillId="2" borderId="8" xfId="2" applyNumberFormat="1" applyFont="1" applyBorder="1" applyAlignment="1">
      <alignment horizontal="center"/>
    </xf>
    <xf numFmtId="1" fontId="9" fillId="2" borderId="13" xfId="3" applyNumberFormat="1" applyFont="1"/>
    <xf numFmtId="1" fontId="9" fillId="2" borderId="14" xfId="4" applyNumberFormat="1" applyFont="1"/>
    <xf numFmtId="1" fontId="9" fillId="2" borderId="15" xfId="5" applyNumberFormat="1" applyFont="1"/>
    <xf numFmtId="0" fontId="9" fillId="2" borderId="0" xfId="6" applyFont="1"/>
    <xf numFmtId="1" fontId="9" fillId="2" borderId="0" xfId="6" applyNumberFormat="1" applyFont="1"/>
    <xf numFmtId="1" fontId="9" fillId="5" borderId="0" xfId="33" applyNumberFormat="1" applyFont="1"/>
    <xf numFmtId="1" fontId="9" fillId="2" borderId="0" xfId="8" applyNumberFormat="1" applyFont="1"/>
    <xf numFmtId="1" fontId="9" fillId="7" borderId="18" xfId="9" applyNumberFormat="1" applyFont="1"/>
    <xf numFmtId="1" fontId="9" fillId="2" borderId="0" xfId="10" applyNumberFormat="1" applyFont="1"/>
    <xf numFmtId="1" fontId="9" fillId="9" borderId="0" xfId="27" applyNumberFormat="1" applyFont="1"/>
    <xf numFmtId="1" fontId="9" fillId="10" borderId="0" xfId="26" applyNumberFormat="1" applyFont="1"/>
    <xf numFmtId="1" fontId="9" fillId="11" borderId="0" xfId="25" applyNumberFormat="1" applyFont="1"/>
    <xf numFmtId="1" fontId="9" fillId="13" borderId="0" xfId="23" applyNumberFormat="1" applyFont="1"/>
    <xf numFmtId="1" fontId="10" fillId="14" borderId="12" xfId="22" applyNumberFormat="1" applyFont="1" applyBorder="1"/>
    <xf numFmtId="0" fontId="10" fillId="14" borderId="12" xfId="22" applyFont="1" applyBorder="1" applyAlignment="1">
      <alignment horizontal="center"/>
    </xf>
    <xf numFmtId="0" fontId="10" fillId="15" borderId="5" xfId="21" applyFont="1" applyBorder="1"/>
    <xf numFmtId="1" fontId="10" fillId="15" borderId="0" xfId="21" applyNumberFormat="1" applyFont="1" applyBorder="1"/>
    <xf numFmtId="0" fontId="10" fillId="15" borderId="0" xfId="21" applyFont="1" applyBorder="1" applyAlignment="1">
      <alignment horizontal="center"/>
    </xf>
    <xf numFmtId="0" fontId="10" fillId="15" borderId="0" xfId="21" applyFont="1" applyBorder="1"/>
    <xf numFmtId="0" fontId="10" fillId="15" borderId="4" xfId="21" applyFont="1" applyBorder="1"/>
    <xf numFmtId="0" fontId="10" fillId="16" borderId="5" xfId="20" applyFont="1" applyBorder="1"/>
    <xf numFmtId="0" fontId="10" fillId="16" borderId="0" xfId="20" applyFont="1" applyBorder="1"/>
    <xf numFmtId="0" fontId="10" fillId="16" borderId="0" xfId="20" applyFont="1" applyBorder="1" applyAlignment="1">
      <alignment horizontal="center"/>
    </xf>
    <xf numFmtId="0" fontId="10" fillId="16" borderId="4" xfId="20" applyFont="1" applyBorder="1" applyAlignment="1">
      <alignment horizontal="center"/>
    </xf>
    <xf numFmtId="0" fontId="10" fillId="17" borderId="5" xfId="19" applyFont="1" applyBorder="1"/>
    <xf numFmtId="1" fontId="10" fillId="17" borderId="0" xfId="19" applyNumberFormat="1" applyFont="1" applyBorder="1"/>
    <xf numFmtId="0" fontId="10" fillId="17" borderId="0" xfId="19" applyFont="1" applyBorder="1"/>
    <xf numFmtId="0" fontId="10" fillId="18" borderId="0" xfId="18" applyFont="1" applyBorder="1"/>
    <xf numFmtId="0" fontId="10" fillId="19" borderId="5" xfId="17" applyFont="1" applyBorder="1"/>
    <xf numFmtId="1" fontId="10" fillId="19" borderId="0" xfId="17" applyNumberFormat="1" applyFont="1" applyBorder="1"/>
    <xf numFmtId="0" fontId="10" fillId="19" borderId="0" xfId="17" applyFont="1" applyBorder="1" applyAlignment="1">
      <alignment horizontal="center"/>
    </xf>
    <xf numFmtId="0" fontId="10" fillId="19" borderId="0" xfId="17" applyFont="1" applyBorder="1"/>
    <xf numFmtId="0" fontId="4" fillId="19" borderId="4" xfId="17" applyFont="1" applyBorder="1"/>
    <xf numFmtId="0" fontId="10" fillId="21" borderId="5" xfId="15" applyFont="1" applyBorder="1"/>
    <xf numFmtId="1" fontId="10" fillId="21" borderId="8" xfId="15" applyNumberFormat="1" applyFont="1" applyBorder="1" applyAlignment="1">
      <alignment horizontal="center"/>
    </xf>
    <xf numFmtId="1" fontId="8" fillId="21" borderId="8" xfId="15" applyNumberFormat="1" applyFont="1" applyBorder="1" applyAlignment="1">
      <alignment horizontal="center"/>
    </xf>
    <xf numFmtId="2" fontId="5" fillId="21" borderId="8" xfId="15" applyNumberFormat="1" applyFont="1" applyBorder="1" applyAlignment="1">
      <alignment horizontal="center"/>
    </xf>
    <xf numFmtId="0" fontId="10" fillId="22" borderId="5" xfId="14" applyFont="1" applyBorder="1"/>
    <xf numFmtId="2" fontId="5" fillId="22" borderId="8" xfId="14" applyNumberFormat="1" applyFont="1" applyBorder="1" applyAlignment="1">
      <alignment horizontal="center"/>
    </xf>
    <xf numFmtId="0" fontId="5" fillId="22" borderId="8" xfId="14" applyFont="1" applyBorder="1" applyAlignment="1">
      <alignment horizontal="center"/>
    </xf>
    <xf numFmtId="0" fontId="10" fillId="23" borderId="5" xfId="13" applyFont="1" applyBorder="1"/>
    <xf numFmtId="1" fontId="10" fillId="23" borderId="8" xfId="13" applyNumberFormat="1" applyFont="1" applyBorder="1" applyAlignment="1">
      <alignment horizontal="center"/>
    </xf>
    <xf numFmtId="1" fontId="8" fillId="23" borderId="8" xfId="13" applyNumberFormat="1" applyFont="1" applyBorder="1" applyAlignment="1">
      <alignment horizontal="center"/>
    </xf>
    <xf numFmtId="2" fontId="5" fillId="23" borderId="8" xfId="13" applyNumberFormat="1" applyFont="1" applyBorder="1" applyAlignment="1">
      <alignment horizontal="center"/>
    </xf>
    <xf numFmtId="0" fontId="10" fillId="24" borderId="5" xfId="12" applyFont="1" applyBorder="1"/>
    <xf numFmtId="2" fontId="5" fillId="24" borderId="8" xfId="12" applyNumberFormat="1" applyFont="1" applyBorder="1" applyAlignment="1">
      <alignment horizontal="center"/>
    </xf>
    <xf numFmtId="1" fontId="10" fillId="24" borderId="8" xfId="12" applyNumberFormat="1" applyFont="1" applyBorder="1" applyAlignment="1">
      <alignment horizontal="center"/>
    </xf>
    <xf numFmtId="1" fontId="8" fillId="24" borderId="8" xfId="12" applyNumberFormat="1" applyFont="1" applyBorder="1" applyAlignment="1">
      <alignment horizontal="center"/>
    </xf>
    <xf numFmtId="2" fontId="5" fillId="2" borderId="8" xfId="59" applyNumberFormat="1" applyFont="1" applyFill="1" applyBorder="1" applyAlignment="1">
      <alignment horizontal="center"/>
    </xf>
    <xf numFmtId="1" fontId="5" fillId="3" borderId="8" xfId="59" applyNumberFormat="1" applyFont="1" applyFill="1" applyBorder="1" applyAlignment="1">
      <alignment horizontal="center"/>
    </xf>
    <xf numFmtId="1" fontId="0" fillId="2" borderId="8" xfId="59" applyNumberFormat="1" applyFont="1" applyBorder="1" applyAlignment="1">
      <alignment horizontal="center"/>
    </xf>
    <xf numFmtId="1" fontId="8" fillId="2" borderId="8" xfId="59" applyNumberFormat="1" applyFont="1" applyBorder="1" applyAlignment="1">
      <alignment horizontal="center"/>
    </xf>
    <xf numFmtId="2" fontId="5" fillId="2" borderId="8" xfId="59" applyNumberFormat="1" applyFont="1" applyBorder="1" applyAlignment="1">
      <alignment horizontal="center"/>
    </xf>
    <xf numFmtId="0" fontId="5" fillId="3" borderId="8" xfId="59" applyFont="1" applyFill="1" applyBorder="1" applyAlignment="1">
      <alignment horizontal="center"/>
    </xf>
    <xf numFmtId="0" fontId="0" fillId="2" borderId="5" xfId="58" applyFont="1" applyBorder="1" applyAlignment="1"/>
    <xf numFmtId="2" fontId="5" fillId="2" borderId="8" xfId="58" applyNumberFormat="1" applyFont="1" applyFill="1" applyBorder="1" applyAlignment="1">
      <alignment horizontal="center"/>
    </xf>
    <xf numFmtId="1" fontId="0" fillId="2" borderId="8" xfId="58" applyNumberFormat="1" applyFont="1" applyBorder="1" applyAlignment="1">
      <alignment horizontal="center"/>
    </xf>
    <xf numFmtId="1" fontId="8" fillId="2" borderId="8" xfId="58" applyNumberFormat="1" applyFont="1" applyBorder="1" applyAlignment="1">
      <alignment horizontal="center"/>
    </xf>
    <xf numFmtId="0" fontId="5" fillId="2" borderId="8" xfId="58" applyFont="1" applyFill="1" applyBorder="1" applyAlignment="1">
      <alignment horizontal="center"/>
    </xf>
    <xf numFmtId="2" fontId="5" fillId="2" borderId="8" xfId="58" applyNumberFormat="1" applyFont="1" applyBorder="1" applyAlignment="1">
      <alignment horizontal="center"/>
    </xf>
    <xf numFmtId="0" fontId="0" fillId="2" borderId="5" xfId="57" applyFont="1" applyBorder="1"/>
    <xf numFmtId="2" fontId="5" fillId="2" borderId="8" xfId="57" applyNumberFormat="1" applyFont="1" applyFill="1" applyBorder="1" applyAlignment="1">
      <alignment horizontal="center"/>
    </xf>
    <xf numFmtId="1" fontId="0" fillId="2" borderId="8" xfId="57" applyNumberFormat="1" applyFont="1" applyBorder="1" applyAlignment="1">
      <alignment horizontal="center"/>
    </xf>
    <xf numFmtId="1" fontId="8" fillId="2" borderId="8" xfId="57" applyNumberFormat="1" applyFont="1" applyBorder="1" applyAlignment="1">
      <alignment horizontal="center"/>
    </xf>
    <xf numFmtId="2" fontId="5" fillId="2" borderId="8" xfId="57" applyNumberFormat="1" applyFont="1" applyBorder="1" applyAlignment="1">
      <alignment horizontal="center"/>
    </xf>
    <xf numFmtId="0" fontId="5" fillId="3" borderId="8" xfId="57" applyFont="1" applyFill="1" applyBorder="1" applyAlignment="1">
      <alignment horizontal="center"/>
    </xf>
    <xf numFmtId="0" fontId="0" fillId="2" borderId="5" xfId="56" applyFont="1" applyBorder="1"/>
    <xf numFmtId="2" fontId="5" fillId="2" borderId="8" xfId="56" applyNumberFormat="1" applyFont="1" applyBorder="1" applyAlignment="1">
      <alignment horizontal="center"/>
    </xf>
    <xf numFmtId="1" fontId="5" fillId="3" borderId="8" xfId="56" applyNumberFormat="1" applyFont="1" applyFill="1" applyBorder="1" applyAlignment="1">
      <alignment horizontal="center"/>
    </xf>
    <xf numFmtId="1" fontId="8" fillId="2" borderId="8" xfId="56" applyNumberFormat="1" applyFont="1" applyBorder="1" applyAlignment="1">
      <alignment horizontal="center"/>
    </xf>
    <xf numFmtId="2" fontId="5" fillId="2" borderId="8" xfId="56" applyNumberFormat="1" applyFont="1" applyFill="1" applyBorder="1" applyAlignment="1">
      <alignment horizontal="center"/>
    </xf>
    <xf numFmtId="0" fontId="0" fillId="2" borderId="5" xfId="55" applyFont="1" applyBorder="1"/>
    <xf numFmtId="1" fontId="5" fillId="3" borderId="8" xfId="55" applyNumberFormat="1" applyFont="1" applyFill="1" applyBorder="1" applyAlignment="1">
      <alignment horizontal="center"/>
    </xf>
    <xf numFmtId="1" fontId="0" fillId="2" borderId="8" xfId="55" applyNumberFormat="1" applyFont="1" applyBorder="1" applyAlignment="1">
      <alignment horizontal="center"/>
    </xf>
    <xf numFmtId="1" fontId="8" fillId="2" borderId="8" xfId="55" applyNumberFormat="1" applyFont="1" applyBorder="1" applyAlignment="1">
      <alignment horizontal="center"/>
    </xf>
    <xf numFmtId="0" fontId="5" fillId="2" borderId="8" xfId="55" applyFont="1" applyFill="1" applyBorder="1" applyAlignment="1">
      <alignment horizontal="center"/>
    </xf>
    <xf numFmtId="2" fontId="5" fillId="2" borderId="8" xfId="55" applyNumberFormat="1" applyFont="1" applyBorder="1" applyAlignment="1">
      <alignment horizontal="center"/>
    </xf>
    <xf numFmtId="0" fontId="5" fillId="3" borderId="8" xfId="55" applyFont="1" applyFill="1" applyBorder="1" applyAlignment="1">
      <alignment horizontal="center"/>
    </xf>
    <xf numFmtId="0" fontId="0" fillId="2" borderId="5" xfId="54" applyFont="1" applyBorder="1" applyAlignment="1"/>
    <xf numFmtId="2" fontId="5" fillId="2" borderId="8" xfId="54" applyNumberFormat="1" applyFont="1" applyBorder="1" applyAlignment="1">
      <alignment horizontal="center"/>
    </xf>
    <xf numFmtId="1" fontId="5" fillId="3" borderId="8" xfId="54" applyNumberFormat="1" applyFont="1" applyFill="1" applyBorder="1" applyAlignment="1">
      <alignment horizontal="center"/>
    </xf>
    <xf numFmtId="1" fontId="0" fillId="2" borderId="8" xfId="54" applyNumberFormat="1" applyFont="1" applyBorder="1" applyAlignment="1">
      <alignment horizontal="center"/>
    </xf>
    <xf numFmtId="1" fontId="8" fillId="2" borderId="8" xfId="54" applyNumberFormat="1" applyFont="1" applyBorder="1" applyAlignment="1">
      <alignment horizontal="center"/>
    </xf>
    <xf numFmtId="2" fontId="5" fillId="2" borderId="8" xfId="54" applyNumberFormat="1" applyFont="1" applyFill="1" applyBorder="1" applyAlignment="1">
      <alignment horizontal="center"/>
    </xf>
    <xf numFmtId="0" fontId="5" fillId="3" borderId="8" xfId="54" applyFont="1" applyFill="1" applyBorder="1" applyAlignment="1">
      <alignment horizontal="center"/>
    </xf>
    <xf numFmtId="0" fontId="0" fillId="2" borderId="5" xfId="53" applyFont="1" applyBorder="1"/>
    <xf numFmtId="2" fontId="5" fillId="2" borderId="8" xfId="53" applyNumberFormat="1" applyFont="1" applyFill="1" applyBorder="1" applyAlignment="1">
      <alignment horizontal="center"/>
    </xf>
    <xf numFmtId="2" fontId="5" fillId="2" borderId="8" xfId="53" applyNumberFormat="1" applyFont="1" applyBorder="1" applyAlignment="1">
      <alignment horizontal="center"/>
    </xf>
    <xf numFmtId="1" fontId="5" fillId="3" borderId="8" xfId="53" applyNumberFormat="1" applyFont="1" applyFill="1" applyBorder="1" applyAlignment="1">
      <alignment horizontal="center"/>
    </xf>
    <xf numFmtId="1" fontId="0" fillId="2" borderId="8" xfId="53" applyNumberFormat="1" applyFont="1" applyBorder="1" applyAlignment="1">
      <alignment horizontal="center"/>
    </xf>
    <xf numFmtId="1" fontId="8" fillId="2" borderId="8" xfId="53" applyNumberFormat="1" applyFont="1" applyBorder="1" applyAlignment="1">
      <alignment horizontal="center"/>
    </xf>
    <xf numFmtId="0" fontId="5" fillId="2" borderId="8" xfId="53" applyFont="1" applyFill="1" applyBorder="1" applyAlignment="1">
      <alignment horizontal="center"/>
    </xf>
    <xf numFmtId="2" fontId="5" fillId="3" borderId="8" xfId="53" applyNumberFormat="1" applyFont="1" applyFill="1" applyBorder="1" applyAlignment="1">
      <alignment horizontal="center"/>
    </xf>
    <xf numFmtId="0" fontId="5" fillId="3" borderId="8" xfId="53" applyFont="1" applyFill="1" applyBorder="1" applyAlignment="1">
      <alignment horizontal="center"/>
    </xf>
    <xf numFmtId="0" fontId="0" fillId="2" borderId="5" xfId="52" applyFont="1" applyBorder="1"/>
    <xf numFmtId="2" fontId="5" fillId="2" borderId="8" xfId="52" applyNumberFormat="1" applyFont="1" applyFill="1" applyBorder="1" applyAlignment="1">
      <alignment horizontal="center"/>
    </xf>
    <xf numFmtId="2" fontId="5" fillId="2" borderId="8" xfId="52" applyNumberFormat="1" applyFont="1" applyBorder="1" applyAlignment="1">
      <alignment horizontal="center"/>
    </xf>
    <xf numFmtId="1" fontId="5" fillId="3" borderId="8" xfId="52" applyNumberFormat="1" applyFont="1" applyFill="1" applyBorder="1" applyAlignment="1">
      <alignment horizontal="center"/>
    </xf>
    <xf numFmtId="1" fontId="0" fillId="2" borderId="8" xfId="52" applyNumberFormat="1" applyFont="1" applyBorder="1" applyAlignment="1">
      <alignment horizontal="center"/>
    </xf>
    <xf numFmtId="1" fontId="8" fillId="2" borderId="8" xfId="52" applyNumberFormat="1" applyFont="1" applyBorder="1" applyAlignment="1">
      <alignment horizontal="center"/>
    </xf>
    <xf numFmtId="0" fontId="5" fillId="2" borderId="8" xfId="52" applyFont="1" applyFill="1" applyBorder="1" applyAlignment="1">
      <alignment horizontal="center"/>
    </xf>
    <xf numFmtId="2" fontId="5" fillId="3" borderId="8" xfId="52" applyNumberFormat="1" applyFont="1" applyFill="1" applyBorder="1" applyAlignment="1">
      <alignment horizontal="center"/>
    </xf>
    <xf numFmtId="0" fontId="5" fillId="3" borderId="8" xfId="52" applyFont="1" applyFill="1" applyBorder="1" applyAlignment="1">
      <alignment horizontal="center"/>
    </xf>
    <xf numFmtId="0" fontId="0" fillId="2" borderId="5" xfId="51" applyFont="1" applyBorder="1"/>
    <xf numFmtId="2" fontId="5" fillId="2" borderId="8" xfId="51" applyNumberFormat="1" applyFont="1" applyFill="1" applyBorder="1" applyAlignment="1">
      <alignment horizontal="center"/>
    </xf>
    <xf numFmtId="2" fontId="5" fillId="2" borderId="8" xfId="51" applyNumberFormat="1" applyFont="1" applyBorder="1" applyAlignment="1">
      <alignment horizontal="center"/>
    </xf>
    <xf numFmtId="1" fontId="5" fillId="3" borderId="8" xfId="51" applyNumberFormat="1" applyFont="1" applyFill="1" applyBorder="1" applyAlignment="1">
      <alignment horizontal="center"/>
    </xf>
    <xf numFmtId="1" fontId="0" fillId="2" borderId="8" xfId="51" applyNumberFormat="1" applyFont="1" applyBorder="1" applyAlignment="1">
      <alignment horizontal="center"/>
    </xf>
    <xf numFmtId="1" fontId="8" fillId="2" borderId="8" xfId="51" applyNumberFormat="1" applyFont="1" applyBorder="1" applyAlignment="1">
      <alignment horizontal="center"/>
    </xf>
    <xf numFmtId="0" fontId="5" fillId="2" borderId="8" xfId="51" applyFont="1" applyBorder="1" applyAlignment="1">
      <alignment horizontal="center"/>
    </xf>
    <xf numFmtId="2" fontId="5" fillId="3" borderId="8" xfId="51" applyNumberFormat="1" applyFont="1" applyFill="1" applyBorder="1" applyAlignment="1">
      <alignment horizontal="center"/>
    </xf>
    <xf numFmtId="0" fontId="5" fillId="3" borderId="8" xfId="51" applyFont="1" applyFill="1" applyBorder="1" applyAlignment="1">
      <alignment horizontal="center"/>
    </xf>
    <xf numFmtId="0" fontId="0" fillId="2" borderId="5" xfId="50" applyFont="1" applyBorder="1" applyAlignment="1"/>
    <xf numFmtId="2" fontId="5" fillId="2" borderId="8" xfId="50" applyNumberFormat="1" applyFont="1" applyBorder="1" applyAlignment="1">
      <alignment horizontal="center"/>
    </xf>
    <xf numFmtId="1" fontId="5" fillId="3" borderId="8" xfId="50" applyNumberFormat="1" applyFont="1" applyFill="1" applyBorder="1" applyAlignment="1">
      <alignment horizontal="center"/>
    </xf>
    <xf numFmtId="1" fontId="0" fillId="2" borderId="8" xfId="50" applyNumberFormat="1" applyFont="1" applyBorder="1" applyAlignment="1">
      <alignment horizontal="center"/>
    </xf>
    <xf numFmtId="1" fontId="8" fillId="2" borderId="8" xfId="50" applyNumberFormat="1" applyFont="1" applyBorder="1" applyAlignment="1">
      <alignment horizontal="center"/>
    </xf>
    <xf numFmtId="0" fontId="5" fillId="2" borderId="8" xfId="50" applyFont="1" applyBorder="1" applyAlignment="1">
      <alignment horizontal="center"/>
    </xf>
    <xf numFmtId="2" fontId="5" fillId="3" borderId="8" xfId="50" applyNumberFormat="1" applyFont="1" applyFill="1" applyBorder="1" applyAlignment="1">
      <alignment horizontal="center"/>
    </xf>
    <xf numFmtId="0" fontId="5" fillId="3" borderId="8" xfId="50" applyFont="1" applyFill="1" applyBorder="1" applyAlignment="1">
      <alignment horizontal="center"/>
    </xf>
    <xf numFmtId="0" fontId="0" fillId="2" borderId="5" xfId="49" applyFont="1" applyBorder="1"/>
    <xf numFmtId="1" fontId="5" fillId="3" borderId="8" xfId="49" applyNumberFormat="1" applyFont="1" applyFill="1" applyBorder="1" applyAlignment="1">
      <alignment horizontal="center"/>
    </xf>
    <xf numFmtId="1" fontId="0" fillId="2" borderId="8" xfId="49" applyNumberFormat="1" applyFont="1" applyBorder="1" applyAlignment="1">
      <alignment horizontal="center"/>
    </xf>
    <xf numFmtId="1" fontId="8" fillId="2" borderId="8" xfId="49" applyNumberFormat="1" applyFont="1" applyBorder="1" applyAlignment="1">
      <alignment horizontal="center"/>
    </xf>
    <xf numFmtId="2" fontId="5" fillId="2" borderId="8" xfId="49" applyNumberFormat="1" applyFont="1" applyBorder="1" applyAlignment="1">
      <alignment horizontal="center"/>
    </xf>
    <xf numFmtId="0" fontId="5" fillId="2" borderId="8" xfId="49" applyFont="1" applyBorder="1" applyAlignment="1">
      <alignment horizontal="center"/>
    </xf>
    <xf numFmtId="0" fontId="5" fillId="3" borderId="8" xfId="49" applyFont="1" applyFill="1" applyBorder="1" applyAlignment="1">
      <alignment horizontal="center"/>
    </xf>
    <xf numFmtId="0" fontId="0" fillId="2" borderId="5" xfId="48" applyFont="1" applyBorder="1"/>
    <xf numFmtId="1" fontId="5" fillId="3" borderId="8" xfId="48" applyNumberFormat="1" applyFont="1" applyFill="1" applyBorder="1" applyAlignment="1">
      <alignment horizontal="center"/>
    </xf>
    <xf numFmtId="1" fontId="0" fillId="2" borderId="8" xfId="48" applyNumberFormat="1" applyFont="1" applyBorder="1" applyAlignment="1">
      <alignment horizontal="center"/>
    </xf>
    <xf numFmtId="1" fontId="8" fillId="2" borderId="8" xfId="48" applyNumberFormat="1" applyFont="1" applyBorder="1" applyAlignment="1">
      <alignment horizontal="center"/>
    </xf>
    <xf numFmtId="0" fontId="5" fillId="2" borderId="8" xfId="48" applyFont="1" applyBorder="1" applyAlignment="1">
      <alignment horizontal="center"/>
    </xf>
    <xf numFmtId="2" fontId="5" fillId="2" borderId="8" xfId="48" applyNumberFormat="1" applyFont="1" applyBorder="1" applyAlignment="1">
      <alignment horizontal="center"/>
    </xf>
    <xf numFmtId="0" fontId="5" fillId="3" borderId="8" xfId="48" applyFont="1" applyFill="1" applyBorder="1" applyAlignment="1">
      <alignment horizontal="center"/>
    </xf>
    <xf numFmtId="1" fontId="0" fillId="2" borderId="0" xfId="47" applyNumberFormat="1" applyFont="1" applyBorder="1" applyAlignment="1">
      <alignment horizontal="center"/>
    </xf>
    <xf numFmtId="0" fontId="0" fillId="2" borderId="5" xfId="47" applyFont="1" applyBorder="1" applyAlignment="1"/>
    <xf numFmtId="2" fontId="5" fillId="2" borderId="8" xfId="47" applyNumberFormat="1" applyFont="1" applyBorder="1" applyAlignment="1">
      <alignment horizontal="center"/>
    </xf>
    <xf numFmtId="1" fontId="5" fillId="3" borderId="8" xfId="47" applyNumberFormat="1" applyFont="1" applyFill="1" applyBorder="1" applyAlignment="1">
      <alignment horizontal="center"/>
    </xf>
    <xf numFmtId="1" fontId="0" fillId="2" borderId="8" xfId="47" applyNumberFormat="1" applyFont="1" applyBorder="1" applyAlignment="1">
      <alignment horizontal="center"/>
    </xf>
    <xf numFmtId="1" fontId="8" fillId="2" borderId="8" xfId="47" applyNumberFormat="1" applyFont="1" applyBorder="1" applyAlignment="1">
      <alignment horizontal="center"/>
    </xf>
    <xf numFmtId="0" fontId="5" fillId="2" borderId="8" xfId="47" applyFont="1" applyBorder="1" applyAlignment="1">
      <alignment horizontal="center"/>
    </xf>
    <xf numFmtId="2" fontId="5" fillId="3" borderId="8" xfId="47" applyNumberFormat="1" applyFont="1" applyFill="1" applyBorder="1" applyAlignment="1">
      <alignment horizontal="center"/>
    </xf>
    <xf numFmtId="0" fontId="5" fillId="3" borderId="8" xfId="47" applyFont="1" applyFill="1" applyBorder="1" applyAlignment="1">
      <alignment horizontal="center"/>
    </xf>
    <xf numFmtId="0" fontId="0" fillId="2" borderId="5" xfId="46" applyFont="1" applyBorder="1"/>
    <xf numFmtId="2" fontId="5" fillId="2" borderId="8" xfId="46" applyNumberFormat="1" applyFont="1" applyBorder="1" applyAlignment="1">
      <alignment horizontal="center"/>
    </xf>
    <xf numFmtId="1" fontId="5" fillId="3" borderId="8" xfId="46" applyNumberFormat="1" applyFont="1" applyFill="1" applyBorder="1" applyAlignment="1">
      <alignment horizontal="center"/>
    </xf>
    <xf numFmtId="1" fontId="0" fillId="2" borderId="8" xfId="46" applyNumberFormat="1" applyFont="1" applyBorder="1" applyAlignment="1">
      <alignment horizontal="center"/>
    </xf>
    <xf numFmtId="1" fontId="8" fillId="2" borderId="8" xfId="46" applyNumberFormat="1" applyFont="1" applyBorder="1" applyAlignment="1">
      <alignment horizontal="center"/>
    </xf>
    <xf numFmtId="0" fontId="5" fillId="2" borderId="8" xfId="46" applyFont="1" applyBorder="1" applyAlignment="1">
      <alignment horizontal="center"/>
    </xf>
    <xf numFmtId="164" fontId="5" fillId="3" borderId="8" xfId="46" applyNumberFormat="1" applyFont="1" applyFill="1" applyBorder="1" applyAlignment="1">
      <alignment horizontal="center"/>
    </xf>
    <xf numFmtId="0" fontId="5" fillId="3" borderId="8" xfId="46" applyFont="1" applyFill="1" applyBorder="1" applyAlignment="1">
      <alignment horizontal="center"/>
    </xf>
    <xf numFmtId="0" fontId="0" fillId="2" borderId="5" xfId="45" applyFont="1" applyBorder="1" applyAlignment="1"/>
    <xf numFmtId="0" fontId="7" fillId="2" borderId="6" xfId="45" applyFont="1" applyBorder="1" applyAlignment="1">
      <alignment horizontal="center" wrapText="1"/>
    </xf>
    <xf numFmtId="0" fontId="7" fillId="2" borderId="8" xfId="45" applyFont="1" applyBorder="1" applyAlignment="1">
      <alignment horizontal="center"/>
    </xf>
    <xf numFmtId="0" fontId="7" fillId="2" borderId="8" xfId="45" applyFont="1" applyBorder="1" applyAlignment="1">
      <alignment horizontal="center" wrapText="1"/>
    </xf>
    <xf numFmtId="0" fontId="0" fillId="2" borderId="5" xfId="44" applyFont="1" applyBorder="1"/>
    <xf numFmtId="0" fontId="8" fillId="2" borderId="0" xfId="44" applyFont="1" applyBorder="1" applyAlignment="1">
      <alignment horizontal="center"/>
    </xf>
    <xf numFmtId="0" fontId="0" fillId="2" borderId="0" xfId="44" applyFont="1" applyBorder="1" applyAlignment="1">
      <alignment horizontal="center"/>
    </xf>
    <xf numFmtId="0" fontId="0" fillId="2" borderId="0" xfId="44" applyFont="1" applyBorder="1"/>
    <xf numFmtId="0" fontId="4" fillId="2" borderId="4" xfId="44" applyFont="1" applyBorder="1"/>
    <xf numFmtId="0" fontId="0" fillId="2" borderId="5" xfId="43" applyFont="1" applyBorder="1"/>
    <xf numFmtId="0" fontId="0" fillId="2" borderId="10" xfId="43" applyFont="1" applyBorder="1" applyAlignment="1">
      <alignment horizontal="center"/>
    </xf>
    <xf numFmtId="0" fontId="0" fillId="2" borderId="9" xfId="43" applyFont="1" applyBorder="1" applyAlignment="1">
      <alignment horizontal="center"/>
    </xf>
    <xf numFmtId="0" fontId="0" fillId="2" borderId="0" xfId="43" applyFont="1" applyBorder="1" applyAlignment="1">
      <alignment horizontal="center"/>
    </xf>
    <xf numFmtId="0" fontId="0" fillId="2" borderId="0" xfId="43" applyFont="1" applyBorder="1"/>
    <xf numFmtId="0" fontId="0" fillId="2" borderId="4" xfId="43" applyFont="1" applyBorder="1"/>
    <xf numFmtId="0" fontId="0" fillId="2" borderId="5" xfId="42" applyFont="1" applyBorder="1" applyAlignment="1"/>
    <xf numFmtId="0" fontId="4" fillId="2" borderId="7" xfId="42" applyFont="1" applyBorder="1" applyAlignment="1">
      <alignment horizontal="center" wrapText="1"/>
    </xf>
    <xf numFmtId="0" fontId="4" fillId="2" borderId="7" xfId="42" applyFont="1" applyBorder="1" applyAlignment="1">
      <alignment horizontal="center"/>
    </xf>
    <xf numFmtId="0" fontId="0" fillId="2" borderId="0" xfId="42" applyFont="1" applyBorder="1" applyAlignment="1">
      <alignment horizontal="center"/>
    </xf>
    <xf numFmtId="0" fontId="0" fillId="2" borderId="0" xfId="42" applyFont="1" applyBorder="1" applyAlignment="1"/>
    <xf numFmtId="0" fontId="0" fillId="2" borderId="4" xfId="42" applyFont="1" applyBorder="1" applyAlignment="1"/>
    <xf numFmtId="0" fontId="0" fillId="2" borderId="5" xfId="41" applyFont="1" applyBorder="1"/>
    <xf numFmtId="0" fontId="4" fillId="2" borderId="7" xfId="41" applyFont="1" applyBorder="1" applyAlignment="1">
      <alignment horizontal="center" wrapText="1"/>
    </xf>
    <xf numFmtId="0" fontId="4" fillId="2" borderId="7" xfId="41" applyFont="1" applyBorder="1" applyAlignment="1">
      <alignment horizontal="center"/>
    </xf>
    <xf numFmtId="0" fontId="0" fillId="2" borderId="0" xfId="41" applyFont="1" applyBorder="1" applyAlignment="1">
      <alignment horizontal="center"/>
    </xf>
    <xf numFmtId="0" fontId="0" fillId="2" borderId="0" xfId="41" applyFont="1" applyBorder="1"/>
    <xf numFmtId="0" fontId="0" fillId="2" borderId="4" xfId="41" applyFont="1" applyBorder="1"/>
    <xf numFmtId="0" fontId="0" fillId="2" borderId="5" xfId="40" applyFont="1" applyBorder="1"/>
    <xf numFmtId="0" fontId="0" fillId="2" borderId="7" xfId="40" applyFont="1" applyBorder="1"/>
    <xf numFmtId="0" fontId="0" fillId="2" borderId="0" xfId="40" applyFont="1" applyBorder="1" applyAlignment="1">
      <alignment horizontal="center"/>
    </xf>
    <xf numFmtId="0" fontId="0" fillId="2" borderId="0" xfId="40" applyFont="1" applyBorder="1"/>
    <xf numFmtId="0" fontId="0" fillId="2" borderId="4" xfId="40" applyFont="1" applyBorder="1"/>
    <xf numFmtId="0" fontId="0" fillId="2" borderId="5" xfId="39" applyFont="1" applyBorder="1"/>
    <xf numFmtId="0" fontId="0" fillId="2" borderId="3" xfId="39" applyFont="1" applyBorder="1" applyAlignment="1">
      <alignment horizontal="center" wrapText="1"/>
    </xf>
    <xf numFmtId="0" fontId="0" fillId="2" borderId="6" xfId="39" applyFont="1" applyBorder="1" applyAlignment="1">
      <alignment horizontal="center"/>
    </xf>
    <xf numFmtId="0" fontId="0" fillId="2" borderId="0" xfId="39" applyFont="1" applyBorder="1" applyAlignment="1">
      <alignment horizontal="center"/>
    </xf>
    <xf numFmtId="0" fontId="0" fillId="2" borderId="0" xfId="39" applyFont="1" applyBorder="1"/>
    <xf numFmtId="0" fontId="4" fillId="2" borderId="4" xfId="39" applyFont="1" applyBorder="1"/>
    <xf numFmtId="0" fontId="0" fillId="2" borderId="5" xfId="0" applyFont="1" applyBorder="1" applyAlignment="1"/>
    <xf numFmtId="0" fontId="4" fillId="2" borderId="0" xfId="0" applyFont="1" applyBorder="1" applyAlignment="1"/>
    <xf numFmtId="0" fontId="0" fillId="2" borderId="0" xfId="0" applyFont="1" applyBorder="1" applyAlignment="1">
      <alignment horizontal="center"/>
    </xf>
    <xf numFmtId="0" fontId="0" fillId="2" borderId="0" xfId="0" applyFont="1" applyBorder="1" applyAlignment="1"/>
    <xf numFmtId="0" fontId="4" fillId="2" borderId="4" xfId="0" applyFont="1" applyBorder="1" applyAlignment="1"/>
    <xf numFmtId="0" fontId="0" fillId="2" borderId="5" xfId="0" applyFont="1" applyBorder="1" applyAlignment="1"/>
    <xf numFmtId="0" fontId="0" fillId="2" borderId="0" xfId="0" applyFont="1" applyBorder="1" applyAlignment="1">
      <alignment horizontal="center"/>
    </xf>
    <xf numFmtId="0" fontId="0" fillId="2" borderId="0" xfId="0" applyFont="1" applyBorder="1" applyAlignment="1"/>
    <xf numFmtId="0" fontId="4" fillId="2" borderId="4" xfId="0" applyFont="1" applyBorder="1" applyAlignment="1"/>
    <xf numFmtId="0" fontId="0" fillId="2" borderId="5" xfId="0" applyFont="1" applyBorder="1"/>
    <xf numFmtId="0" fontId="4" fillId="2" borderId="0" xfId="0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1" fontId="8" fillId="2" borderId="8" xfId="38" applyNumberFormat="1" applyFont="1" applyFill="1" applyBorder="1" applyAlignment="1">
      <alignment horizontal="center"/>
    </xf>
    <xf numFmtId="1" fontId="2260" fillId="2" borderId="0" xfId="37" applyNumberFormat="1" applyFont="1" applyFill="1" applyBorder="1"/>
    <xf numFmtId="1" fontId="2259" fillId="2" borderId="0" xfId="36" applyNumberFormat="1" applyFont="1" applyFill="1" applyBorder="1"/>
    <xf numFmtId="0" fontId="2258" fillId="2" borderId="0" xfId="35" applyFont="1" applyFill="1"/>
    <xf numFmtId="1" fontId="2258" fillId="2" borderId="0" xfId="35" applyNumberFormat="1" applyFont="1" applyFill="1"/>
    <xf numFmtId="1" fontId="2257" fillId="2" borderId="0" xfId="34" applyNumberFormat="1" applyFont="1" applyFill="1"/>
    <xf numFmtId="1" fontId="2256" fillId="2" borderId="0" xfId="32" applyNumberFormat="1" applyFont="1" applyFill="1" applyBorder="1"/>
    <xf numFmtId="1" fontId="2255" fillId="2" borderId="0" xfId="31" applyNumberFormat="1" applyFont="1" applyFill="1" applyBorder="1"/>
    <xf numFmtId="1" fontId="2254" fillId="2" borderId="0" xfId="30" applyNumberFormat="1" applyFont="1" applyFill="1"/>
    <xf numFmtId="1" fontId="2253" fillId="2" borderId="0" xfId="29" applyNumberFormat="1" applyFont="1" applyFill="1" applyBorder="1"/>
    <xf numFmtId="1" fontId="2252" fillId="2" borderId="0" xfId="28" applyNumberFormat="1" applyFont="1" applyFill="1"/>
    <xf numFmtId="1" fontId="2251" fillId="2" borderId="0" xfId="25" applyNumberFormat="1" applyFont="1" applyFill="1"/>
    <xf numFmtId="1" fontId="2250" fillId="2" borderId="0" xfId="24" applyNumberFormat="1" applyFont="1" applyFill="1"/>
    <xf numFmtId="1" fontId="2249" fillId="2" borderId="0" xfId="23" applyNumberFormat="1" applyFont="1" applyFill="1"/>
    <xf numFmtId="0" fontId="2248" fillId="2" borderId="10" xfId="22" applyFont="1" applyFill="1" applyBorder="1"/>
    <xf numFmtId="1" fontId="2248" fillId="2" borderId="12" xfId="22" applyNumberFormat="1" applyFont="1" applyFill="1" applyBorder="1"/>
    <xf numFmtId="0" fontId="2248" fillId="2" borderId="12" xfId="22" applyFont="1" applyFill="1" applyBorder="1" applyAlignment="1">
      <alignment horizontal="center"/>
    </xf>
    <xf numFmtId="0" fontId="2248" fillId="2" borderId="12" xfId="22" applyFont="1" applyFill="1" applyBorder="1"/>
    <xf numFmtId="0" fontId="2248" fillId="2" borderId="11" xfId="22" applyFont="1" applyFill="1" applyBorder="1"/>
    <xf numFmtId="0" fontId="2247" fillId="2" borderId="5" xfId="21" applyFont="1" applyFill="1" applyBorder="1"/>
    <xf numFmtId="1" fontId="2247" fillId="2" borderId="0" xfId="21" applyNumberFormat="1" applyFont="1" applyFill="1" applyBorder="1"/>
    <xf numFmtId="0" fontId="2247" fillId="2" borderId="0" xfId="21" applyFont="1" applyFill="1" applyBorder="1" applyAlignment="1">
      <alignment horizontal="center"/>
    </xf>
    <xf numFmtId="0" fontId="2247" fillId="2" borderId="0" xfId="21" applyFont="1" applyFill="1" applyBorder="1"/>
    <xf numFmtId="0" fontId="2247" fillId="2" borderId="4" xfId="21" applyFont="1" applyFill="1" applyBorder="1"/>
    <xf numFmtId="0" fontId="2246" fillId="2" borderId="5" xfId="20" applyFont="1" applyFill="1" applyBorder="1"/>
    <xf numFmtId="0" fontId="2246" fillId="2" borderId="0" xfId="20" applyFont="1" applyFill="1" applyBorder="1"/>
    <xf numFmtId="0" fontId="2246" fillId="2" borderId="0" xfId="20" applyFont="1" applyFill="1" applyBorder="1" applyAlignment="1">
      <alignment horizontal="center"/>
    </xf>
    <xf numFmtId="0" fontId="2246" fillId="2" borderId="4" xfId="20" applyFont="1" applyFill="1" applyBorder="1" applyAlignment="1">
      <alignment horizontal="center"/>
    </xf>
    <xf numFmtId="0" fontId="2245" fillId="2" borderId="5" xfId="19" applyFont="1" applyFill="1" applyBorder="1"/>
    <xf numFmtId="1" fontId="2245" fillId="2" borderId="0" xfId="19" applyNumberFormat="1" applyFont="1" applyFill="1" applyBorder="1"/>
    <xf numFmtId="0" fontId="2245" fillId="2" borderId="0" xfId="19" applyFont="1" applyFill="1" applyBorder="1" applyAlignment="1">
      <alignment horizontal="center"/>
    </xf>
    <xf numFmtId="0" fontId="2245" fillId="2" borderId="0" xfId="19" applyFont="1" applyFill="1" applyBorder="1"/>
    <xf numFmtId="0" fontId="8" fillId="2" borderId="4" xfId="19" applyFont="1" applyFill="1" applyBorder="1"/>
    <xf numFmtId="0" fontId="2244" fillId="2" borderId="5" xfId="18" applyFont="1" applyFill="1" applyBorder="1"/>
    <xf numFmtId="0" fontId="2244" fillId="2" borderId="0" xfId="18" applyFont="1" applyFill="1" applyBorder="1" applyAlignment="1">
      <alignment horizontal="center"/>
    </xf>
    <xf numFmtId="0" fontId="2244" fillId="2" borderId="0" xfId="18" applyFont="1" applyFill="1" applyBorder="1"/>
    <xf numFmtId="0" fontId="2244" fillId="2" borderId="4" xfId="18" applyFont="1" applyFill="1" applyBorder="1"/>
    <xf numFmtId="0" fontId="2243" fillId="2" borderId="5" xfId="17" applyFont="1" applyFill="1" applyBorder="1"/>
    <xf numFmtId="1" fontId="2243" fillId="2" borderId="0" xfId="17" applyNumberFormat="1" applyFont="1" applyFill="1" applyBorder="1"/>
    <xf numFmtId="0" fontId="2243" fillId="2" borderId="0" xfId="17" applyFont="1" applyFill="1" applyBorder="1" applyAlignment="1">
      <alignment horizontal="center"/>
    </xf>
    <xf numFmtId="0" fontId="2243" fillId="2" borderId="0" xfId="17" applyFont="1" applyFill="1" applyBorder="1"/>
    <xf numFmtId="0" fontId="4" fillId="2" borderId="4" xfId="17" applyFont="1" applyFill="1" applyBorder="1"/>
    <xf numFmtId="0" fontId="2242" fillId="2" borderId="5" xfId="16" applyFont="1" applyFill="1" applyBorder="1"/>
    <xf numFmtId="1" fontId="2242" fillId="2" borderId="8" xfId="16" applyNumberFormat="1" applyFont="1" applyFill="1" applyBorder="1" applyAlignment="1">
      <alignment horizontal="center"/>
    </xf>
    <xf numFmtId="1" fontId="8" fillId="2" borderId="8" xfId="16" applyNumberFormat="1" applyFont="1" applyFill="1" applyBorder="1" applyAlignment="1">
      <alignment horizontal="center"/>
    </xf>
    <xf numFmtId="0" fontId="5" fillId="2" borderId="8" xfId="16" applyFont="1" applyFill="1" applyBorder="1" applyAlignment="1">
      <alignment horizontal="center"/>
    </xf>
    <xf numFmtId="0" fontId="2241" fillId="2" borderId="5" xfId="15" applyFont="1" applyFill="1" applyBorder="1"/>
    <xf numFmtId="1" fontId="2241" fillId="2" borderId="8" xfId="15" applyNumberFormat="1" applyFont="1" applyFill="1" applyBorder="1" applyAlignment="1">
      <alignment horizontal="center"/>
    </xf>
    <xf numFmtId="1" fontId="8" fillId="2" borderId="8" xfId="15" applyNumberFormat="1" applyFont="1" applyFill="1" applyBorder="1" applyAlignment="1">
      <alignment horizontal="center"/>
    </xf>
    <xf numFmtId="2" fontId="5" fillId="2" borderId="8" xfId="15" applyNumberFormat="1" applyFont="1" applyFill="1" applyBorder="1" applyAlignment="1">
      <alignment horizontal="center"/>
    </xf>
    <xf numFmtId="0" fontId="2240" fillId="2" borderId="5" xfId="14" applyFont="1" applyFill="1" applyBorder="1"/>
    <xf numFmtId="1" fontId="2240" fillId="2" borderId="8" xfId="14" applyNumberFormat="1" applyFont="1" applyFill="1" applyBorder="1" applyAlignment="1">
      <alignment horizontal="center"/>
    </xf>
    <xf numFmtId="1" fontId="8" fillId="2" borderId="8" xfId="14" applyNumberFormat="1" applyFont="1" applyFill="1" applyBorder="1" applyAlignment="1">
      <alignment horizontal="center"/>
    </xf>
    <xf numFmtId="0" fontId="5" fillId="2" borderId="8" xfId="14" applyFont="1" applyFill="1" applyBorder="1" applyAlignment="1">
      <alignment horizontal="center"/>
    </xf>
    <xf numFmtId="0" fontId="2239" fillId="2" borderId="5" xfId="13" applyFont="1" applyFill="1" applyBorder="1"/>
    <xf numFmtId="1" fontId="2239" fillId="2" borderId="8" xfId="13" applyNumberFormat="1" applyFont="1" applyFill="1" applyBorder="1" applyAlignment="1">
      <alignment horizontal="center"/>
    </xf>
    <xf numFmtId="1" fontId="8" fillId="2" borderId="8" xfId="13" applyNumberFormat="1" applyFont="1" applyFill="1" applyBorder="1" applyAlignment="1">
      <alignment horizontal="center"/>
    </xf>
    <xf numFmtId="0" fontId="2236" fillId="2" borderId="5" xfId="0" applyFont="1" applyBorder="1" applyAlignment="1"/>
    <xf numFmtId="0" fontId="2233" fillId="2" borderId="5" xfId="0" applyFont="1" applyBorder="1" applyAlignment="1"/>
    <xf numFmtId="0" fontId="2228" fillId="2" borderId="5" xfId="0" applyFont="1" applyBorder="1" applyAlignment="1"/>
    <xf numFmtId="0" fontId="2227" fillId="2" borderId="5" xfId="0" applyFont="1" applyBorder="1" applyAlignment="1"/>
    <xf numFmtId="0" fontId="2223" fillId="2" borderId="5" xfId="0" applyFont="1" applyBorder="1" applyAlignment="1"/>
    <xf numFmtId="0" fontId="2223" fillId="2" borderId="0" xfId="0" applyFont="1" applyBorder="1" applyAlignment="1"/>
    <xf numFmtId="0" fontId="2223" fillId="2" borderId="4" xfId="0" applyFont="1" applyBorder="1" applyAlignment="1"/>
    <xf numFmtId="0" fontId="2221" fillId="2" borderId="5" xfId="0" applyNumberFormat="1" applyFont="1" applyBorder="1" applyAlignment="1"/>
    <xf numFmtId="0" fontId="2221" fillId="2" borderId="7" xfId="0" applyNumberFormat="1" applyFont="1" applyBorder="1" applyAlignment="1"/>
    <xf numFmtId="0" fontId="2221" fillId="2" borderId="0" xfId="0" applyNumberFormat="1" applyFont="1" applyBorder="1" applyAlignment="1">
      <alignment horizontal="center"/>
    </xf>
    <xf numFmtId="0" fontId="2221" fillId="2" borderId="0" xfId="0" applyNumberFormat="1" applyFont="1" applyBorder="1" applyAlignment="1"/>
    <xf numFmtId="0" fontId="2221" fillId="2" borderId="4" xfId="0" applyNumberFormat="1" applyFont="1" applyBorder="1" applyAlignment="1"/>
    <xf numFmtId="0" fontId="2220" fillId="2" borderId="5" xfId="0" applyNumberFormat="1" applyFont="1" applyBorder="1" applyAlignment="1"/>
    <xf numFmtId="0" fontId="2220" fillId="2" borderId="3" xfId="0" applyNumberFormat="1" applyFont="1" applyBorder="1" applyAlignment="1">
      <alignment horizontal="center" wrapText="1"/>
    </xf>
    <xf numFmtId="0" fontId="2220" fillId="2" borderId="6" xfId="0" applyNumberFormat="1" applyFont="1" applyBorder="1" applyAlignment="1">
      <alignment horizontal="center"/>
    </xf>
    <xf numFmtId="0" fontId="2220" fillId="2" borderId="0" xfId="0" applyNumberFormat="1" applyFont="1" applyBorder="1" applyAlignment="1">
      <alignment horizontal="center"/>
    </xf>
    <xf numFmtId="0" fontId="2220" fillId="2" borderId="0" xfId="0" applyNumberFormat="1" applyFont="1" applyBorder="1" applyAlignment="1"/>
    <xf numFmtId="0" fontId="4" fillId="2" borderId="4" xfId="0" applyNumberFormat="1" applyFont="1" applyBorder="1" applyAlignment="1"/>
    <xf numFmtId="0" fontId="2219" fillId="2" borderId="5" xfId="0" applyFont="1" applyBorder="1" applyAlignment="1"/>
    <xf numFmtId="0" fontId="4" fillId="2" borderId="0" xfId="0" applyFont="1" applyBorder="1" applyAlignment="1"/>
    <xf numFmtId="0" fontId="2219" fillId="2" borderId="0" xfId="0" applyFont="1" applyBorder="1" applyAlignment="1"/>
    <xf numFmtId="0" fontId="4" fillId="2" borderId="4" xfId="0" applyFont="1" applyBorder="1" applyAlignment="1"/>
    <xf numFmtId="0" fontId="2218" fillId="2" borderId="5" xfId="0" applyFont="1" applyBorder="1" applyAlignment="1"/>
    <xf numFmtId="0" fontId="2218" fillId="2" borderId="0" xfId="0" applyFont="1" applyBorder="1" applyAlignment="1"/>
    <xf numFmtId="0" fontId="4" fillId="2" borderId="4" xfId="0" applyFont="1" applyBorder="1" applyAlignment="1"/>
    <xf numFmtId="0" fontId="2217" fillId="2" borderId="5" xfId="0" applyFont="1" applyBorder="1" applyAlignment="1"/>
    <xf numFmtId="1" fontId="8" fillId="2" borderId="8" xfId="0" applyNumberFormat="1" applyFont="1" applyFill="1" applyBorder="1" applyAlignment="1">
      <alignment horizontal="center"/>
    </xf>
    <xf numFmtId="1" fontId="2216" fillId="2" borderId="0" xfId="0" applyNumberFormat="1" applyFont="1" applyBorder="1" applyAlignment="1"/>
    <xf numFmtId="1" fontId="2215" fillId="2" borderId="0" xfId="0" applyNumberFormat="1" applyFont="1" applyFill="1" applyBorder="1" applyAlignment="1"/>
    <xf numFmtId="0" fontId="2214" fillId="2" borderId="0" xfId="0" applyFont="1" applyBorder="1"/>
    <xf numFmtId="1" fontId="2214" fillId="2" borderId="0" xfId="0" applyNumberFormat="1" applyFont="1" applyBorder="1"/>
    <xf numFmtId="1" fontId="2213" fillId="2" borderId="0" xfId="0" applyNumberFormat="1" applyFont="1" applyAlignment="1"/>
    <xf numFmtId="1" fontId="2212" fillId="2" borderId="0" xfId="0" applyNumberFormat="1" applyFont="1" applyBorder="1"/>
    <xf numFmtId="1" fontId="2211" fillId="2" borderId="0" xfId="0" applyNumberFormat="1" applyFont="1" applyBorder="1"/>
    <xf numFmtId="1" fontId="2210" fillId="2" borderId="0" xfId="0" applyNumberFormat="1" applyFont="1" applyBorder="1" applyAlignment="1"/>
    <xf numFmtId="1" fontId="2209" fillId="2" borderId="0" xfId="0" applyNumberFormat="1" applyFont="1" applyBorder="1"/>
    <xf numFmtId="1" fontId="2207" fillId="2" borderId="0" xfId="0" applyNumberFormat="1" applyFont="1" applyAlignment="1"/>
    <xf numFmtId="0" fontId="2205" fillId="2" borderId="5" xfId="0" applyFont="1" applyBorder="1" applyAlignment="1"/>
    <xf numFmtId="1" fontId="2205" fillId="2" borderId="0" xfId="0" applyNumberFormat="1" applyFont="1" applyBorder="1" applyAlignment="1"/>
    <xf numFmtId="0" fontId="2205" fillId="2" borderId="0" xfId="0" applyFont="1" applyBorder="1" applyAlignment="1"/>
    <xf numFmtId="0" fontId="2205" fillId="2" borderId="4" xfId="0" applyFont="1" applyBorder="1" applyAlignment="1"/>
    <xf numFmtId="0" fontId="2204" fillId="2" borderId="5" xfId="0" applyFont="1" applyBorder="1" applyAlignment="1"/>
    <xf numFmtId="0" fontId="2204" fillId="2" borderId="0" xfId="0" applyFont="1" applyBorder="1" applyAlignment="1"/>
    <xf numFmtId="0" fontId="2203" fillId="2" borderId="5" xfId="0" applyFont="1" applyBorder="1" applyAlignment="1"/>
    <xf numFmtId="1" fontId="2203" fillId="2" borderId="0" xfId="0" applyNumberFormat="1" applyFont="1" applyBorder="1" applyAlignment="1"/>
    <xf numFmtId="0" fontId="2203" fillId="2" borderId="0" xfId="0" applyFont="1" applyBorder="1" applyAlignment="1"/>
    <xf numFmtId="0" fontId="8" fillId="2" borderId="4" xfId="0" applyFont="1" applyBorder="1" applyAlignment="1"/>
    <xf numFmtId="0" fontId="2200" fillId="2" borderId="5" xfId="0" applyNumberFormat="1" applyFont="1" applyBorder="1"/>
    <xf numFmtId="0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199" fillId="2" borderId="5" xfId="0" applyNumberFormat="1" applyFont="1" applyFill="1" applyBorder="1" applyAlignment="1"/>
    <xf numFmtId="1" fontId="2199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197" fillId="2" borderId="5" xfId="0" applyFont="1" applyBorder="1" applyAlignment="1"/>
    <xf numFmtId="0" fontId="2195" fillId="2" borderId="5" xfId="0" applyNumberFormat="1" applyFont="1" applyBorder="1"/>
    <xf numFmtId="0" fontId="5" fillId="2" borderId="8" xfId="0" applyNumberFormat="1" applyFont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194" fillId="2" borderId="5" xfId="0" applyNumberFormat="1" applyFont="1" applyBorder="1"/>
    <xf numFmtId="0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193" fillId="2" borderId="5" xfId="0" applyNumberFormat="1" applyFont="1" applyBorder="1"/>
    <xf numFmtId="0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192" fillId="2" borderId="5" xfId="0" applyFont="1" applyBorder="1" applyAlignment="1"/>
    <xf numFmtId="0" fontId="2191" fillId="2" borderId="5" xfId="0" applyFont="1" applyBorder="1" applyAlignment="1"/>
    <xf numFmtId="0" fontId="2185" fillId="2" borderId="5" xfId="0" applyNumberFormat="1" applyFont="1" applyBorder="1" applyAlignment="1"/>
    <xf numFmtId="0" fontId="8" fillId="2" borderId="0" xfId="0" applyNumberFormat="1" applyFont="1" applyBorder="1" applyAlignment="1">
      <alignment horizontal="center"/>
    </xf>
    <xf numFmtId="0" fontId="2185" fillId="2" borderId="0" xfId="0" applyNumberFormat="1" applyFont="1" applyBorder="1" applyAlignment="1">
      <alignment horizontal="center"/>
    </xf>
    <xf numFmtId="0" fontId="2185" fillId="2" borderId="0" xfId="0" applyNumberFormat="1" applyFont="1" applyBorder="1" applyAlignment="1"/>
    <xf numFmtId="0" fontId="4" fillId="2" borderId="4" xfId="0" applyNumberFormat="1" applyFont="1" applyBorder="1" applyAlignment="1"/>
    <xf numFmtId="0" fontId="2184" fillId="2" borderId="5" xfId="0" applyNumberFormat="1" applyFont="1" applyBorder="1" applyAlignment="1"/>
    <xf numFmtId="0" fontId="2184" fillId="2" borderId="10" xfId="0" applyNumberFormat="1" applyFont="1" applyBorder="1" applyAlignment="1">
      <alignment horizontal="center"/>
    </xf>
    <xf numFmtId="0" fontId="2184" fillId="2" borderId="9" xfId="0" applyNumberFormat="1" applyFont="1" applyBorder="1" applyAlignment="1">
      <alignment horizontal="center"/>
    </xf>
    <xf numFmtId="0" fontId="2184" fillId="2" borderId="0" xfId="0" applyNumberFormat="1" applyFont="1" applyBorder="1" applyAlignment="1">
      <alignment horizontal="center"/>
    </xf>
    <xf numFmtId="0" fontId="2184" fillId="2" borderId="0" xfId="0" applyNumberFormat="1" applyFont="1" applyBorder="1" applyAlignment="1"/>
    <xf numFmtId="0" fontId="2184" fillId="2" borderId="4" xfId="0" applyNumberFormat="1" applyFont="1" applyBorder="1" applyAlignment="1"/>
    <xf numFmtId="0" fontId="2183" fillId="2" borderId="5" xfId="0" applyNumberFormat="1" applyFont="1" applyBorder="1" applyAlignment="1"/>
    <xf numFmtId="0" fontId="4" fillId="2" borderId="7" xfId="0" applyNumberFormat="1" applyFont="1" applyBorder="1" applyAlignment="1">
      <alignment horizontal="center" wrapText="1"/>
    </xf>
    <xf numFmtId="0" fontId="4" fillId="2" borderId="7" xfId="0" applyNumberFormat="1" applyFont="1" applyBorder="1" applyAlignment="1">
      <alignment horizontal="center"/>
    </xf>
    <xf numFmtId="0" fontId="2183" fillId="2" borderId="0" xfId="0" applyNumberFormat="1" applyFont="1" applyBorder="1" applyAlignment="1">
      <alignment horizontal="center"/>
    </xf>
    <xf numFmtId="0" fontId="2183" fillId="2" borderId="0" xfId="0" applyNumberFormat="1" applyFont="1" applyBorder="1" applyAlignment="1"/>
    <xf numFmtId="0" fontId="2183" fillId="2" borderId="4" xfId="0" applyNumberFormat="1" applyFont="1" applyBorder="1" applyAlignment="1"/>
    <xf numFmtId="0" fontId="2181" fillId="2" borderId="5" xfId="0" applyNumberFormat="1" applyFont="1" applyBorder="1" applyAlignment="1"/>
    <xf numFmtId="0" fontId="2181" fillId="2" borderId="7" xfId="0" applyNumberFormat="1" applyFont="1" applyBorder="1" applyAlignment="1"/>
    <xf numFmtId="0" fontId="2181" fillId="2" borderId="0" xfId="0" applyNumberFormat="1" applyFont="1" applyBorder="1" applyAlignment="1">
      <alignment horizontal="center"/>
    </xf>
    <xf numFmtId="0" fontId="2181" fillId="2" borderId="0" xfId="0" applyNumberFormat="1" applyFont="1" applyBorder="1" applyAlignment="1"/>
    <xf numFmtId="0" fontId="2181" fillId="2" borderId="4" xfId="0" applyNumberFormat="1" applyFont="1" applyBorder="1" applyAlignment="1"/>
    <xf numFmtId="0" fontId="2180" fillId="2" borderId="5" xfId="0" applyNumberFormat="1" applyFont="1" applyBorder="1" applyAlignment="1"/>
    <xf numFmtId="0" fontId="2180" fillId="2" borderId="3" xfId="0" applyNumberFormat="1" applyFont="1" applyBorder="1" applyAlignment="1">
      <alignment horizontal="center" wrapText="1"/>
    </xf>
    <xf numFmtId="0" fontId="2180" fillId="2" borderId="6" xfId="0" applyNumberFormat="1" applyFont="1" applyBorder="1" applyAlignment="1">
      <alignment horizontal="center"/>
    </xf>
    <xf numFmtId="0" fontId="2180" fillId="2" borderId="0" xfId="0" applyNumberFormat="1" applyFont="1" applyBorder="1" applyAlignment="1">
      <alignment horizontal="center"/>
    </xf>
    <xf numFmtId="0" fontId="2180" fillId="2" borderId="0" xfId="0" applyNumberFormat="1" applyFont="1" applyBorder="1" applyAlignment="1"/>
    <xf numFmtId="0" fontId="4" fillId="2" borderId="4" xfId="0" applyNumberFormat="1" applyFont="1" applyBorder="1" applyAlignment="1"/>
    <xf numFmtId="0" fontId="2179" fillId="2" borderId="5" xfId="0" applyNumberFormat="1" applyFont="1" applyBorder="1" applyAlignment="1"/>
    <xf numFmtId="0" fontId="4" fillId="2" borderId="0" xfId="0" applyNumberFormat="1" applyFont="1" applyBorder="1" applyAlignment="1"/>
    <xf numFmtId="0" fontId="2179" fillId="2" borderId="0" xfId="0" applyNumberFormat="1" applyFont="1" applyBorder="1" applyAlignment="1">
      <alignment horizontal="center"/>
    </xf>
    <xf numFmtId="0" fontId="2179" fillId="2" borderId="0" xfId="0" applyNumberFormat="1" applyFont="1" applyBorder="1" applyAlignment="1"/>
    <xf numFmtId="0" fontId="4" fillId="2" borderId="4" xfId="0" applyNumberFormat="1" applyFont="1" applyBorder="1" applyAlignment="1"/>
    <xf numFmtId="0" fontId="2177" fillId="2" borderId="5" xfId="0" applyFont="1" applyBorder="1" applyAlignment="1"/>
    <xf numFmtId="1" fontId="2175" fillId="2" borderId="0" xfId="0" applyNumberFormat="1" applyFont="1" applyBorder="1"/>
    <xf numFmtId="0" fontId="2174" fillId="2" borderId="0" xfId="0" applyFont="1" applyAlignment="1"/>
    <xf numFmtId="1" fontId="2174" fillId="2" borderId="0" xfId="0" applyNumberFormat="1" applyFont="1" applyAlignment="1"/>
    <xf numFmtId="1" fontId="2172" fillId="2" borderId="0" xfId="0" applyNumberFormat="1" applyFont="1" applyBorder="1"/>
    <xf numFmtId="1" fontId="2168" fillId="2" borderId="0" xfId="0" applyNumberFormat="1" applyFont="1" applyBorder="1"/>
    <xf numFmtId="1" fontId="2167" fillId="2" borderId="0" xfId="0" applyNumberFormat="1" applyFont="1" applyBorder="1" applyAlignment="1"/>
    <xf numFmtId="0" fontId="2162" fillId="2" borderId="5" xfId="0" applyFont="1" applyBorder="1" applyAlignment="1"/>
    <xf numFmtId="0" fontId="2162" fillId="2" borderId="0" xfId="0" applyFont="1" applyBorder="1" applyAlignment="1"/>
    <xf numFmtId="0" fontId="2162" fillId="2" borderId="4" xfId="0" applyFont="1" applyBorder="1" applyAlignment="1"/>
    <xf numFmtId="0" fontId="2159" fillId="2" borderId="5" xfId="0" applyFont="1" applyBorder="1" applyAlignment="1"/>
    <xf numFmtId="0" fontId="2157" fillId="2" borderId="5" xfId="0" applyFont="1" applyBorder="1" applyAlignment="1"/>
    <xf numFmtId="0" fontId="2155" fillId="2" borderId="5" xfId="0" applyFont="1" applyBorder="1" applyAlignment="1"/>
    <xf numFmtId="0" fontId="2153" fillId="2" borderId="5" xfId="0" applyNumberFormat="1" applyFont="1" applyBorder="1" applyAlignment="1"/>
    <xf numFmtId="0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149" fillId="2" borderId="5" xfId="0" applyNumberFormat="1" applyFont="1" applyBorder="1" applyAlignment="1"/>
    <xf numFmtId="0" fontId="5" fillId="2" borderId="8" xfId="0" applyNumberFormat="1" applyFont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145" fillId="2" borderId="5" xfId="0" applyNumberFormat="1" applyFont="1" applyBorder="1" applyAlignment="1"/>
    <xf numFmtId="0" fontId="8" fillId="2" borderId="0" xfId="0" applyNumberFormat="1" applyFont="1" applyBorder="1" applyAlignment="1">
      <alignment horizontal="center"/>
    </xf>
    <xf numFmtId="0" fontId="2145" fillId="2" borderId="0" xfId="0" applyNumberFormat="1" applyFont="1" applyBorder="1" applyAlignment="1">
      <alignment horizontal="center"/>
    </xf>
    <xf numFmtId="0" fontId="2145" fillId="2" borderId="0" xfId="0" applyNumberFormat="1" applyFont="1" applyBorder="1" applyAlignment="1"/>
    <xf numFmtId="0" fontId="4" fillId="2" borderId="4" xfId="0" applyNumberFormat="1" applyFont="1" applyBorder="1" applyAlignment="1"/>
    <xf numFmtId="0" fontId="2142" fillId="2" borderId="5" xfId="0" applyNumberFormat="1" applyFont="1" applyBorder="1" applyAlignment="1"/>
    <xf numFmtId="0" fontId="4" fillId="2" borderId="7" xfId="0" applyNumberFormat="1" applyFont="1" applyBorder="1" applyAlignment="1">
      <alignment horizontal="center" wrapText="1"/>
    </xf>
    <xf numFmtId="0" fontId="4" fillId="2" borderId="7" xfId="0" applyNumberFormat="1" applyFont="1" applyBorder="1" applyAlignment="1">
      <alignment horizontal="center"/>
    </xf>
    <xf numFmtId="0" fontId="2142" fillId="2" borderId="0" xfId="0" applyNumberFormat="1" applyFont="1" applyBorder="1" applyAlignment="1">
      <alignment horizontal="center"/>
    </xf>
    <xf numFmtId="0" fontId="2142" fillId="2" borderId="0" xfId="0" applyNumberFormat="1" applyFont="1" applyBorder="1" applyAlignment="1"/>
    <xf numFmtId="0" fontId="2142" fillId="2" borderId="4" xfId="0" applyNumberFormat="1" applyFont="1" applyBorder="1" applyAlignment="1"/>
    <xf numFmtId="0" fontId="2139" fillId="2" borderId="5" xfId="0" applyFont="1" applyBorder="1" applyAlignment="1"/>
    <xf numFmtId="0" fontId="4" fillId="2" borderId="0" xfId="0" applyFont="1" applyBorder="1" applyAlignment="1"/>
    <xf numFmtId="0" fontId="2139" fillId="2" borderId="0" xfId="0" applyFont="1" applyBorder="1" applyAlignment="1"/>
    <xf numFmtId="0" fontId="4" fillId="2" borderId="4" xfId="0" applyFont="1" applyBorder="1" applyAlignment="1"/>
    <xf numFmtId="1" fontId="2136" fillId="2" borderId="0" xfId="0" applyNumberFormat="1" applyFont="1" applyBorder="1"/>
    <xf numFmtId="1" fontId="2135" fillId="2" borderId="0" xfId="0" applyNumberFormat="1" applyFont="1" applyBorder="1"/>
    <xf numFmtId="0" fontId="2134" fillId="2" borderId="0" xfId="0" applyFont="1" applyBorder="1" applyAlignment="1"/>
    <xf numFmtId="1" fontId="2134" fillId="2" borderId="0" xfId="0" applyNumberFormat="1" applyFont="1" applyBorder="1" applyAlignment="1"/>
    <xf numFmtId="1" fontId="2133" fillId="2" borderId="0" xfId="0" applyNumberFormat="1" applyFont="1" applyBorder="1"/>
    <xf numFmtId="1" fontId="2129" fillId="2" borderId="0" xfId="0" applyNumberFormat="1" applyFont="1" applyAlignment="1"/>
    <xf numFmtId="1" fontId="2128" fillId="2" borderId="0" xfId="0" applyNumberFormat="1" applyFont="1" applyBorder="1"/>
    <xf numFmtId="0" fontId="2126" fillId="2" borderId="10" xfId="0" applyFont="1" applyBorder="1" applyAlignment="1"/>
    <xf numFmtId="1" fontId="2126" fillId="2" borderId="12" xfId="0" applyNumberFormat="1" applyFont="1" applyBorder="1" applyAlignment="1"/>
    <xf numFmtId="0" fontId="2126" fillId="2" borderId="12" xfId="0" applyFont="1" applyBorder="1" applyAlignment="1"/>
    <xf numFmtId="0" fontId="2126" fillId="2" borderId="11" xfId="0" applyFont="1" applyBorder="1" applyAlignment="1"/>
    <xf numFmtId="0" fontId="2124" fillId="2" borderId="5" xfId="0" applyFont="1" applyBorder="1" applyAlignment="1"/>
    <xf numFmtId="0" fontId="2124" fillId="2" borderId="0" xfId="0" applyFont="1" applyBorder="1" applyAlignment="1"/>
    <xf numFmtId="0" fontId="2111" fillId="2" borderId="5" xfId="0" applyFont="1" applyBorder="1" applyAlignment="1"/>
    <xf numFmtId="0" fontId="2108" fillId="2" borderId="5" xfId="0" applyFont="1" applyBorder="1" applyAlignment="1"/>
    <xf numFmtId="0" fontId="2105" fillId="2" borderId="5" xfId="0" applyNumberFormat="1" applyFont="1" applyBorder="1" applyAlignment="1"/>
    <xf numFmtId="0" fontId="8" fillId="2" borderId="0" xfId="0" applyNumberFormat="1" applyFont="1" applyBorder="1" applyAlignment="1">
      <alignment horizontal="center"/>
    </xf>
    <xf numFmtId="0" fontId="2105" fillId="2" borderId="0" xfId="0" applyNumberFormat="1" applyFont="1" applyBorder="1" applyAlignment="1">
      <alignment horizontal="center"/>
    </xf>
    <xf numFmtId="0" fontId="2105" fillId="2" borderId="0" xfId="0" applyNumberFormat="1" applyFont="1" applyBorder="1" applyAlignment="1"/>
    <xf numFmtId="0" fontId="4" fillId="2" borderId="4" xfId="0" applyNumberFormat="1" applyFont="1" applyBorder="1" applyAlignment="1"/>
    <xf numFmtId="0" fontId="2104" fillId="2" borderId="5" xfId="0" applyNumberFormat="1" applyFont="1" applyBorder="1" applyAlignment="1"/>
    <xf numFmtId="0" fontId="2104" fillId="2" borderId="10" xfId="0" applyNumberFormat="1" applyFont="1" applyBorder="1" applyAlignment="1">
      <alignment horizontal="center"/>
    </xf>
    <xf numFmtId="0" fontId="2104" fillId="2" borderId="9" xfId="0" applyNumberFormat="1" applyFont="1" applyBorder="1" applyAlignment="1">
      <alignment horizontal="center"/>
    </xf>
    <xf numFmtId="0" fontId="2104" fillId="2" borderId="0" xfId="0" applyNumberFormat="1" applyFont="1" applyBorder="1" applyAlignment="1">
      <alignment horizontal="center"/>
    </xf>
    <xf numFmtId="0" fontId="2104" fillId="2" borderId="0" xfId="0" applyNumberFormat="1" applyFont="1" applyBorder="1" applyAlignment="1"/>
    <xf numFmtId="0" fontId="2104" fillId="2" borderId="4" xfId="0" applyNumberFormat="1" applyFont="1" applyBorder="1" applyAlignment="1"/>
    <xf numFmtId="0" fontId="2103" fillId="2" borderId="5" xfId="0" applyNumberFormat="1" applyFont="1" applyBorder="1" applyAlignment="1"/>
    <xf numFmtId="0" fontId="4" fillId="2" borderId="7" xfId="0" applyNumberFormat="1" applyFont="1" applyBorder="1" applyAlignment="1">
      <alignment horizontal="center" wrapText="1"/>
    </xf>
    <xf numFmtId="0" fontId="4" fillId="2" borderId="7" xfId="0" applyNumberFormat="1" applyFont="1" applyBorder="1" applyAlignment="1">
      <alignment horizontal="center"/>
    </xf>
    <xf numFmtId="0" fontId="2103" fillId="2" borderId="0" xfId="0" applyNumberFormat="1" applyFont="1" applyBorder="1" applyAlignment="1">
      <alignment horizontal="center"/>
    </xf>
    <xf numFmtId="0" fontId="2103" fillId="2" borderId="0" xfId="0" applyNumberFormat="1" applyFont="1" applyBorder="1" applyAlignment="1"/>
    <xf numFmtId="0" fontId="2103" fillId="2" borderId="4" xfId="0" applyNumberFormat="1" applyFont="1" applyBorder="1" applyAlignment="1"/>
    <xf numFmtId="0" fontId="2101" fillId="2" borderId="5" xfId="0" applyNumberFormat="1" applyFont="1" applyBorder="1" applyAlignment="1"/>
    <xf numFmtId="0" fontId="2101" fillId="2" borderId="7" xfId="0" applyNumberFormat="1" applyFont="1" applyBorder="1" applyAlignment="1"/>
    <xf numFmtId="0" fontId="2101" fillId="2" borderId="0" xfId="0" applyNumberFormat="1" applyFont="1" applyBorder="1" applyAlignment="1">
      <alignment horizontal="center"/>
    </xf>
    <xf numFmtId="0" fontId="2101" fillId="2" borderId="0" xfId="0" applyNumberFormat="1" applyFont="1" applyBorder="1" applyAlignment="1"/>
    <xf numFmtId="0" fontId="2101" fillId="2" borderId="4" xfId="0" applyNumberFormat="1" applyFont="1" applyBorder="1" applyAlignment="1"/>
    <xf numFmtId="0" fontId="2100" fillId="2" borderId="5" xfId="0" applyNumberFormat="1" applyFont="1" applyBorder="1" applyAlignment="1"/>
    <xf numFmtId="0" fontId="2100" fillId="2" borderId="3" xfId="0" applyNumberFormat="1" applyFont="1" applyBorder="1" applyAlignment="1">
      <alignment horizontal="center" wrapText="1"/>
    </xf>
    <xf numFmtId="0" fontId="2100" fillId="2" borderId="6" xfId="0" applyNumberFormat="1" applyFont="1" applyBorder="1" applyAlignment="1">
      <alignment horizontal="center"/>
    </xf>
    <xf numFmtId="0" fontId="2100" fillId="2" borderId="0" xfId="0" applyNumberFormat="1" applyFont="1" applyBorder="1" applyAlignment="1">
      <alignment horizontal="center"/>
    </xf>
    <xf numFmtId="0" fontId="2100" fillId="2" borderId="0" xfId="0" applyNumberFormat="1" applyFont="1" applyBorder="1" applyAlignment="1"/>
    <xf numFmtId="0" fontId="4" fillId="2" borderId="4" xfId="0" applyNumberFormat="1" applyFont="1" applyBorder="1" applyAlignment="1"/>
    <xf numFmtId="0" fontId="2099" fillId="2" borderId="5" xfId="0" applyNumberFormat="1" applyFont="1" applyBorder="1" applyAlignment="1"/>
    <xf numFmtId="0" fontId="4" fillId="2" borderId="0" xfId="0" applyNumberFormat="1" applyFont="1" applyBorder="1" applyAlignment="1"/>
    <xf numFmtId="0" fontId="2099" fillId="2" borderId="0" xfId="0" applyNumberFormat="1" applyFont="1" applyBorder="1" applyAlignment="1">
      <alignment horizontal="center"/>
    </xf>
    <xf numFmtId="0" fontId="2099" fillId="2" borderId="0" xfId="0" applyNumberFormat="1" applyFont="1" applyBorder="1" applyAlignment="1"/>
    <xf numFmtId="0" fontId="4" fillId="2" borderId="4" xfId="0" applyNumberFormat="1" applyFont="1" applyBorder="1" applyAlignment="1"/>
    <xf numFmtId="0" fontId="2097" fillId="2" borderId="5" xfId="0" applyNumberFormat="1" applyFont="1" applyBorder="1" applyAlignment="1"/>
    <xf numFmtId="0" fontId="4" fillId="2" borderId="0" xfId="0" applyNumberFormat="1" applyFont="1" applyBorder="1" applyAlignment="1">
      <alignment horizontal="center"/>
    </xf>
    <xf numFmtId="0" fontId="4" fillId="2" borderId="4" xfId="0" applyNumberFormat="1" applyFont="1" applyBorder="1" applyAlignment="1">
      <alignment horizontal="center"/>
    </xf>
    <xf numFmtId="1" fontId="2096" fillId="2" borderId="0" xfId="0" applyNumberFormat="1" applyFont="1" applyBorder="1" applyAlignment="1"/>
    <xf numFmtId="1" fontId="2095" fillId="2" borderId="0" xfId="0" applyNumberFormat="1" applyFont="1" applyBorder="1"/>
    <xf numFmtId="0" fontId="2094" fillId="2" borderId="0" xfId="0" applyFont="1" applyAlignment="1"/>
    <xf numFmtId="1" fontId="2094" fillId="2" borderId="0" xfId="0" applyNumberFormat="1" applyFont="1" applyAlignment="1"/>
    <xf numFmtId="1" fontId="2090" fillId="2" borderId="0" xfId="0" applyNumberFormat="1" applyFont="1" applyBorder="1"/>
    <xf numFmtId="1" fontId="2087" fillId="2" borderId="0" xfId="0" applyNumberFormat="1" applyFont="1" applyBorder="1" applyAlignment="1"/>
    <xf numFmtId="0" fontId="2086" fillId="2" borderId="10" xfId="0" applyNumberFormat="1" applyFont="1" applyBorder="1"/>
    <xf numFmtId="0" fontId="2086" fillId="2" borderId="12" xfId="0" applyNumberFormat="1" applyFont="1" applyBorder="1" applyAlignment="1">
      <alignment horizontal="center"/>
    </xf>
    <xf numFmtId="0" fontId="2086" fillId="2" borderId="12" xfId="0" applyNumberFormat="1" applyFont="1" applyBorder="1"/>
    <xf numFmtId="0" fontId="2086" fillId="2" borderId="11" xfId="0" applyNumberFormat="1" applyFont="1" applyBorder="1"/>
    <xf numFmtId="0" fontId="2085" fillId="2" borderId="5" xfId="0" applyNumberFormat="1" applyFont="1" applyBorder="1"/>
    <xf numFmtId="0" fontId="2085" fillId="2" borderId="0" xfId="0" applyNumberFormat="1" applyFont="1" applyBorder="1" applyAlignment="1">
      <alignment horizontal="center"/>
    </xf>
    <xf numFmtId="0" fontId="2085" fillId="2" borderId="0" xfId="0" applyNumberFormat="1" applyFont="1" applyBorder="1"/>
    <xf numFmtId="0" fontId="2085" fillId="2" borderId="4" xfId="0" applyNumberFormat="1" applyFont="1" applyBorder="1"/>
    <xf numFmtId="0" fontId="2084" fillId="2" borderId="5" xfId="0" applyNumberFormat="1" applyFont="1" applyBorder="1"/>
    <xf numFmtId="0" fontId="2084" fillId="2" borderId="0" xfId="0" applyNumberFormat="1" applyFont="1" applyBorder="1"/>
    <xf numFmtId="0" fontId="2084" fillId="2" borderId="0" xfId="0" applyNumberFormat="1" applyFont="1" applyBorder="1" applyAlignment="1">
      <alignment horizontal="center"/>
    </xf>
    <xf numFmtId="0" fontId="2084" fillId="2" borderId="4" xfId="0" applyNumberFormat="1" applyFont="1" applyBorder="1" applyAlignment="1">
      <alignment horizontal="center"/>
    </xf>
    <xf numFmtId="0" fontId="2083" fillId="2" borderId="5" xfId="0" applyNumberFormat="1" applyFont="1" applyBorder="1"/>
    <xf numFmtId="0" fontId="2083" fillId="2" borderId="0" xfId="0" applyNumberFormat="1" applyFont="1" applyBorder="1" applyAlignment="1">
      <alignment horizontal="center"/>
    </xf>
    <xf numFmtId="0" fontId="2083" fillId="2" borderId="0" xfId="0" applyNumberFormat="1" applyFont="1" applyBorder="1"/>
    <xf numFmtId="0" fontId="8" fillId="2" borderId="4" xfId="0" applyNumberFormat="1" applyFont="1" applyBorder="1"/>
    <xf numFmtId="0" fontId="2082" fillId="2" borderId="5" xfId="0" applyNumberFormat="1" applyFont="1" applyBorder="1"/>
    <xf numFmtId="0" fontId="2082" fillId="2" borderId="0" xfId="0" applyNumberFormat="1" applyFont="1" applyBorder="1" applyAlignment="1">
      <alignment horizontal="center"/>
    </xf>
    <xf numFmtId="0" fontId="2082" fillId="2" borderId="0" xfId="0" applyNumberFormat="1" applyFont="1" applyBorder="1"/>
    <xf numFmtId="0" fontId="2082" fillId="2" borderId="4" xfId="0" applyNumberFormat="1" applyFont="1" applyBorder="1"/>
    <xf numFmtId="0" fontId="2081" fillId="2" borderId="5" xfId="0" applyNumberFormat="1" applyFont="1" applyBorder="1"/>
    <xf numFmtId="0" fontId="2081" fillId="2" borderId="0" xfId="0" applyNumberFormat="1" applyFont="1" applyBorder="1" applyAlignment="1">
      <alignment horizontal="center"/>
    </xf>
    <xf numFmtId="0" fontId="2081" fillId="2" borderId="0" xfId="0" applyNumberFormat="1" applyFont="1" applyBorder="1"/>
    <xf numFmtId="0" fontId="4" fillId="2" borderId="4" xfId="0" applyNumberFormat="1" applyFont="1" applyBorder="1"/>
    <xf numFmtId="0" fontId="2079" fillId="2" borderId="5" xfId="0" applyNumberFormat="1" applyFont="1" applyBorder="1"/>
    <xf numFmtId="0" fontId="5" fillId="2" borderId="8" xfId="0" applyNumberFormat="1" applyFont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078" fillId="2" borderId="5" xfId="0" applyNumberFormat="1" applyFont="1" applyBorder="1"/>
    <xf numFmtId="0" fontId="5" fillId="2" borderId="8" xfId="0" applyNumberFormat="1" applyFont="1" applyFill="1" applyBorder="1" applyAlignment="1">
      <alignment horizontal="center"/>
    </xf>
    <xf numFmtId="0" fontId="5" fillId="3" borderId="8" xfId="0" applyNumberFormat="1" applyFont="1" applyFill="1" applyBorder="1" applyAlignment="1">
      <alignment horizontal="center"/>
    </xf>
    <xf numFmtId="0" fontId="2071" fillId="2" borderId="5" xfId="0" applyFont="1" applyBorder="1" applyAlignment="1"/>
    <xf numFmtId="0" fontId="2068" fillId="2" borderId="5" xfId="0" applyFont="1" applyBorder="1" applyAlignment="1"/>
    <xf numFmtId="0" fontId="2066" fillId="2" borderId="5" xfId="0" applyFont="1" applyBorder="1" applyAlignment="1"/>
    <xf numFmtId="0" fontId="2065" fillId="2" borderId="5" xfId="0" applyFont="1" applyBorder="1" applyAlignment="1"/>
    <xf numFmtId="0" fontId="2065" fillId="2" borderId="0" xfId="0" applyFont="1" applyBorder="1" applyAlignment="1"/>
    <xf numFmtId="0" fontId="4" fillId="2" borderId="4" xfId="0" applyFont="1" applyBorder="1" applyAlignment="1"/>
    <xf numFmtId="0" fontId="2062" fillId="2" borderId="5" xfId="0" applyNumberFormat="1" applyFont="1" applyBorder="1" applyAlignment="1"/>
    <xf numFmtId="0" fontId="4" fillId="2" borderId="7" xfId="0" applyNumberFormat="1" applyFont="1" applyBorder="1" applyAlignment="1">
      <alignment horizontal="center" wrapText="1"/>
    </xf>
    <xf numFmtId="0" fontId="4" fillId="2" borderId="7" xfId="0" applyNumberFormat="1" applyFont="1" applyBorder="1" applyAlignment="1">
      <alignment horizontal="center"/>
    </xf>
    <xf numFmtId="0" fontId="2062" fillId="2" borderId="0" xfId="0" applyNumberFormat="1" applyFont="1" applyBorder="1" applyAlignment="1">
      <alignment horizontal="center"/>
    </xf>
    <xf numFmtId="0" fontId="2062" fillId="2" borderId="0" xfId="0" applyNumberFormat="1" applyFont="1" applyBorder="1" applyAlignment="1"/>
    <xf numFmtId="0" fontId="2062" fillId="2" borderId="4" xfId="0" applyNumberFormat="1" applyFont="1" applyBorder="1" applyAlignment="1"/>
    <xf numFmtId="0" fontId="2061" fillId="2" borderId="5" xfId="0" applyNumberFormat="1" applyFont="1" applyBorder="1" applyAlignment="1"/>
    <xf numFmtId="0" fontId="2061" fillId="2" borderId="7" xfId="0" applyNumberFormat="1" applyFont="1" applyBorder="1" applyAlignment="1"/>
    <xf numFmtId="0" fontId="2061" fillId="2" borderId="0" xfId="0" applyNumberFormat="1" applyFont="1" applyBorder="1" applyAlignment="1">
      <alignment horizontal="center"/>
    </xf>
    <xf numFmtId="0" fontId="2061" fillId="2" borderId="0" xfId="0" applyNumberFormat="1" applyFont="1" applyBorder="1" applyAlignment="1"/>
    <xf numFmtId="0" fontId="2061" fillId="2" borderId="4" xfId="0" applyNumberFormat="1" applyFont="1" applyBorder="1" applyAlignment="1"/>
    <xf numFmtId="0" fontId="2060" fillId="2" borderId="5" xfId="0" applyNumberFormat="1" applyFont="1" applyBorder="1" applyAlignment="1"/>
    <xf numFmtId="0" fontId="2060" fillId="2" borderId="3" xfId="0" applyNumberFormat="1" applyFont="1" applyBorder="1" applyAlignment="1">
      <alignment horizontal="center" wrapText="1"/>
    </xf>
    <xf numFmtId="0" fontId="2060" fillId="2" borderId="6" xfId="0" applyNumberFormat="1" applyFont="1" applyBorder="1" applyAlignment="1">
      <alignment horizontal="center"/>
    </xf>
    <xf numFmtId="0" fontId="2060" fillId="2" borderId="0" xfId="0" applyNumberFormat="1" applyFont="1" applyBorder="1" applyAlignment="1">
      <alignment horizontal="center"/>
    </xf>
    <xf numFmtId="0" fontId="2060" fillId="2" borderId="0" xfId="0" applyNumberFormat="1" applyFont="1" applyBorder="1" applyAlignment="1"/>
    <xf numFmtId="0" fontId="4" fillId="2" borderId="4" xfId="0" applyNumberFormat="1" applyFont="1" applyBorder="1" applyAlignment="1"/>
    <xf numFmtId="0" fontId="2059" fillId="2" borderId="5" xfId="0" applyNumberFormat="1" applyFont="1" applyBorder="1" applyAlignment="1"/>
    <xf numFmtId="0" fontId="4" fillId="2" borderId="0" xfId="0" applyNumberFormat="1" applyFont="1" applyBorder="1" applyAlignment="1"/>
    <xf numFmtId="0" fontId="2059" fillId="2" borderId="0" xfId="0" applyNumberFormat="1" applyFont="1" applyBorder="1" applyAlignment="1">
      <alignment horizontal="center"/>
    </xf>
    <xf numFmtId="0" fontId="2059" fillId="2" borderId="0" xfId="0" applyNumberFormat="1" applyFont="1" applyBorder="1" applyAlignment="1"/>
    <xf numFmtId="0" fontId="4" fillId="2" borderId="4" xfId="0" applyNumberFormat="1" applyFont="1" applyBorder="1" applyAlignment="1"/>
    <xf numFmtId="0" fontId="2057" fillId="2" borderId="5" xfId="0" applyNumberFormat="1" applyFont="1" applyBorder="1" applyAlignment="1"/>
    <xf numFmtId="0" fontId="4" fillId="2" borderId="0" xfId="0" applyNumberFormat="1" applyFont="1" applyBorder="1" applyAlignment="1">
      <alignment horizontal="center"/>
    </xf>
    <xf numFmtId="0" fontId="4" fillId="2" borderId="4" xfId="0" applyNumberFormat="1" applyFont="1" applyBorder="1" applyAlignment="1">
      <alignment horizontal="center"/>
    </xf>
    <xf numFmtId="1" fontId="2056" fillId="2" borderId="0" xfId="0" applyNumberFormat="1" applyFont="1" applyBorder="1" applyAlignment="1"/>
    <xf numFmtId="1" fontId="2055" fillId="2" borderId="0" xfId="0" applyNumberFormat="1" applyFont="1" applyBorder="1"/>
    <xf numFmtId="0" fontId="2054" fillId="2" borderId="0" xfId="0" applyFont="1" applyBorder="1"/>
    <xf numFmtId="1" fontId="2054" fillId="2" borderId="0" xfId="0" applyNumberFormat="1" applyFont="1" applyBorder="1"/>
    <xf numFmtId="1" fontId="2053" fillId="2" borderId="0" xfId="0" applyNumberFormat="1" applyFont="1" applyBorder="1" applyAlignment="1"/>
    <xf numFmtId="1" fontId="2051" fillId="2" borderId="0" xfId="0" applyNumberFormat="1" applyFont="1" applyBorder="1"/>
    <xf numFmtId="1" fontId="2048" fillId="2" borderId="0" xfId="0" applyNumberFormat="1" applyFont="1" applyAlignment="1"/>
    <xf numFmtId="0" fontId="2046" fillId="2" borderId="10" xfId="0" applyFont="1" applyBorder="1" applyAlignment="1"/>
    <xf numFmtId="1" fontId="2046" fillId="2" borderId="12" xfId="0" applyNumberFormat="1" applyFont="1" applyBorder="1" applyAlignment="1"/>
    <xf numFmtId="0" fontId="2046" fillId="2" borderId="12" xfId="0" applyFont="1" applyBorder="1" applyAlignment="1"/>
    <xf numFmtId="0" fontId="2046" fillId="2" borderId="11" xfId="0" applyFont="1" applyBorder="1" applyAlignment="1"/>
    <xf numFmtId="0" fontId="2045" fillId="2" borderId="5" xfId="0" applyFont="1" applyBorder="1"/>
    <xf numFmtId="1" fontId="2045" fillId="2" borderId="0" xfId="0" applyNumberFormat="1" applyFont="1" applyBorder="1"/>
    <xf numFmtId="0" fontId="2045" fillId="2" borderId="4" xfId="0" applyFont="1" applyBorder="1"/>
    <xf numFmtId="0" fontId="2044" fillId="2" borderId="5" xfId="0" applyFont="1" applyBorder="1"/>
    <xf numFmtId="0" fontId="2044" fillId="2" borderId="0" xfId="0" applyFont="1" applyBorder="1"/>
    <xf numFmtId="0" fontId="2044" fillId="2" borderId="4" xfId="0" applyFont="1" applyBorder="1" applyAlignment="1">
      <alignment horizontal="center"/>
    </xf>
    <xf numFmtId="0" fontId="2043" fillId="2" borderId="5" xfId="0" applyFont="1" applyBorder="1"/>
    <xf numFmtId="1" fontId="2043" fillId="2" borderId="0" xfId="0" applyNumberFormat="1" applyFont="1" applyBorder="1"/>
    <xf numFmtId="0" fontId="2043" fillId="2" borderId="0" xfId="0" applyFont="1" applyBorder="1" applyAlignment="1">
      <alignment horizontal="center"/>
    </xf>
    <xf numFmtId="0" fontId="2042" fillId="2" borderId="5" xfId="0" applyFont="1" applyBorder="1"/>
    <xf numFmtId="0" fontId="2042" fillId="2" borderId="0" xfId="0" applyFont="1" applyBorder="1" applyAlignment="1">
      <alignment horizontal="center"/>
    </xf>
    <xf numFmtId="0" fontId="2041" fillId="2" borderId="5" xfId="0" applyFont="1" applyBorder="1"/>
    <xf numFmtId="0" fontId="2041" fillId="2" borderId="0" xfId="0" applyFont="1" applyBorder="1" applyAlignment="1">
      <alignment horizontal="center"/>
    </xf>
    <xf numFmtId="0" fontId="2041" fillId="2" borderId="0" xfId="0" applyFont="1" applyBorder="1"/>
    <xf numFmtId="0" fontId="2040" fillId="2" borderId="5" xfId="0" applyFont="1" applyBorder="1"/>
    <xf numFmtId="1" fontId="2040" fillId="2" borderId="8" xfId="0" applyNumberFormat="1" applyFont="1" applyBorder="1" applyAlignment="1">
      <alignment horizontal="center"/>
    </xf>
    <xf numFmtId="0" fontId="2039" fillId="2" borderId="5" xfId="0" applyFont="1" applyBorder="1"/>
    <xf numFmtId="1" fontId="2038" fillId="2" borderId="8" xfId="0" applyNumberFormat="1" applyFont="1" applyBorder="1" applyAlignment="1">
      <alignment horizontal="center"/>
    </xf>
    <xf numFmtId="0" fontId="2037" fillId="2" borderId="5" xfId="0" applyFont="1" applyBorder="1"/>
    <xf numFmtId="0" fontId="2036" fillId="2" borderId="5" xfId="0" applyFont="1" applyBorder="1"/>
    <xf numFmtId="1" fontId="2036" fillId="2" borderId="8" xfId="0" applyNumberFormat="1" applyFont="1" applyBorder="1" applyAlignment="1">
      <alignment horizontal="center"/>
    </xf>
    <xf numFmtId="0" fontId="2035" fillId="2" borderId="5" xfId="0" applyFont="1" applyBorder="1"/>
    <xf numFmtId="1" fontId="2035" fillId="2" borderId="8" xfId="0" applyNumberFormat="1" applyFont="1" applyBorder="1" applyAlignment="1">
      <alignment horizontal="center"/>
    </xf>
    <xf numFmtId="0" fontId="2034" fillId="2" borderId="5" xfId="0" applyFont="1" applyBorder="1"/>
    <xf numFmtId="1" fontId="2034" fillId="2" borderId="8" xfId="0" applyNumberFormat="1" applyFont="1" applyBorder="1" applyAlignment="1">
      <alignment horizontal="center"/>
    </xf>
    <xf numFmtId="1" fontId="2033" fillId="2" borderId="8" xfId="0" applyNumberFormat="1" applyFont="1" applyBorder="1" applyAlignment="1">
      <alignment horizontal="center"/>
    </xf>
    <xf numFmtId="0" fontId="2032" fillId="2" borderId="5" xfId="0" applyFont="1" applyBorder="1"/>
    <xf numFmtId="0" fontId="2031" fillId="2" borderId="5" xfId="0" applyFont="1" applyBorder="1"/>
    <xf numFmtId="0" fontId="2030" fillId="2" borderId="5" xfId="0" applyFont="1" applyBorder="1"/>
    <xf numFmtId="1" fontId="2029" fillId="2" borderId="8" xfId="0" applyNumberFormat="1" applyFont="1" applyBorder="1" applyAlignment="1">
      <alignment horizontal="center"/>
    </xf>
    <xf numFmtId="1" fontId="2028" fillId="2" borderId="8" xfId="0" applyNumberFormat="1" applyFont="1" applyBorder="1" applyAlignment="1">
      <alignment horizontal="center"/>
    </xf>
    <xf numFmtId="0" fontId="2027" fillId="2" borderId="5" xfId="0" applyFont="1" applyBorder="1"/>
    <xf numFmtId="0" fontId="2027" fillId="2" borderId="0" xfId="0" applyFont="1" applyBorder="1"/>
    <xf numFmtId="0" fontId="2026" fillId="2" borderId="5" xfId="0" applyFont="1" applyBorder="1"/>
    <xf numFmtId="0" fontId="2026" fillId="2" borderId="10" xfId="0" applyFont="1" applyBorder="1" applyAlignment="1">
      <alignment horizontal="center"/>
    </xf>
    <xf numFmtId="0" fontId="2026" fillId="2" borderId="9" xfId="0" applyFont="1" applyBorder="1" applyAlignment="1">
      <alignment horizontal="center"/>
    </xf>
    <xf numFmtId="0" fontId="2026" fillId="2" borderId="0" xfId="0" applyFont="1" applyBorder="1"/>
    <xf numFmtId="0" fontId="2025" fillId="2" borderId="5" xfId="0" applyFont="1" applyBorder="1"/>
    <xf numFmtId="0" fontId="2024" fillId="2" borderId="5" xfId="0" applyFont="1" applyBorder="1"/>
    <xf numFmtId="0" fontId="2024" fillId="2" borderId="0" xfId="0" applyFont="1" applyBorder="1"/>
    <xf numFmtId="0" fontId="2024" fillId="2" borderId="4" xfId="0" applyFont="1" applyBorder="1"/>
    <xf numFmtId="0" fontId="2023" fillId="2" borderId="5" xfId="0" applyFont="1" applyBorder="1"/>
    <xf numFmtId="0" fontId="2023" fillId="2" borderId="0" xfId="0" applyFont="1" applyBorder="1" applyAlignment="1">
      <alignment horizontal="center"/>
    </xf>
    <xf numFmtId="0" fontId="2023" fillId="2" borderId="0" xfId="0" applyFont="1" applyBorder="1"/>
    <xf numFmtId="0" fontId="2023" fillId="2" borderId="4" xfId="0" applyFont="1" applyBorder="1"/>
    <xf numFmtId="0" fontId="2022" fillId="2" borderId="3" xfId="0" applyFont="1" applyBorder="1" applyAlignment="1">
      <alignment horizontal="center" wrapText="1"/>
    </xf>
    <xf numFmtId="0" fontId="2022" fillId="2" borderId="6" xfId="0" applyFont="1" applyBorder="1" applyAlignment="1">
      <alignment horizontal="center"/>
    </xf>
    <xf numFmtId="0" fontId="2022" fillId="2" borderId="0" xfId="0" applyFont="1" applyBorder="1" applyAlignment="1">
      <alignment horizontal="center"/>
    </xf>
    <xf numFmtId="0" fontId="2021" fillId="2" borderId="0" xfId="0" applyFont="1" applyBorder="1" applyAlignment="1">
      <alignment horizontal="center"/>
    </xf>
    <xf numFmtId="0" fontId="2021" fillId="2" borderId="0" xfId="0" applyFont="1" applyBorder="1"/>
    <xf numFmtId="0" fontId="2020" fillId="2" borderId="0" xfId="0" applyFont="1" applyBorder="1" applyAlignment="1">
      <alignment horizontal="center"/>
    </xf>
    <xf numFmtId="0" fontId="2019" fillId="2" borderId="5" xfId="0" applyFont="1" applyBorder="1"/>
    <xf numFmtId="1" fontId="2018" fillId="2" borderId="0" xfId="0" applyNumberFormat="1" applyFont="1"/>
    <xf numFmtId="1" fontId="2017" fillId="2" borderId="0" xfId="0" applyNumberFormat="1" applyFont="1"/>
    <xf numFmtId="1" fontId="2016" fillId="2" borderId="0" xfId="0" applyNumberFormat="1" applyFont="1"/>
    <xf numFmtId="0" fontId="2015" fillId="2" borderId="10" xfId="0" applyFont="1" applyBorder="1"/>
    <xf numFmtId="0" fontId="2015" fillId="2" borderId="12" xfId="0" applyFont="1" applyBorder="1"/>
    <xf numFmtId="0" fontId="2015" fillId="2" borderId="11" xfId="0" applyFont="1" applyBorder="1"/>
    <xf numFmtId="0" fontId="2014" fillId="2" borderId="5" xfId="0" applyFont="1" applyBorder="1"/>
    <xf numFmtId="0" fontId="2014" fillId="2" borderId="0" xfId="0" applyFont="1" applyBorder="1" applyAlignment="1">
      <alignment horizontal="center"/>
    </xf>
    <xf numFmtId="0" fontId="2014" fillId="2" borderId="0" xfId="0" applyFont="1" applyBorder="1"/>
    <xf numFmtId="0" fontId="2014" fillId="2" borderId="4" xfId="0" applyFont="1" applyBorder="1"/>
    <xf numFmtId="0" fontId="2013" fillId="2" borderId="5" xfId="0" applyFont="1" applyBorder="1"/>
    <xf numFmtId="0" fontId="2013" fillId="2" borderId="0" xfId="0" applyFont="1" applyBorder="1" applyAlignment="1">
      <alignment horizontal="center"/>
    </xf>
    <xf numFmtId="0" fontId="2013" fillId="2" borderId="4" xfId="0" applyFont="1" applyBorder="1" applyAlignment="1">
      <alignment horizontal="center"/>
    </xf>
    <xf numFmtId="0" fontId="2012" fillId="2" borderId="0" xfId="0" applyFont="1" applyBorder="1" applyAlignment="1">
      <alignment horizontal="center"/>
    </xf>
    <xf numFmtId="0" fontId="2011" fillId="2" borderId="5" xfId="0" applyFont="1" applyBorder="1"/>
    <xf numFmtId="0" fontId="2011" fillId="2" borderId="0" xfId="0" applyFont="1" applyBorder="1" applyAlignment="1">
      <alignment horizontal="center"/>
    </xf>
    <xf numFmtId="0" fontId="2011" fillId="2" borderId="0" xfId="0" applyFont="1" applyBorder="1"/>
    <xf numFmtId="0" fontId="2011" fillId="2" borderId="4" xfId="0" applyFont="1" applyBorder="1"/>
    <xf numFmtId="0" fontId="2010" fillId="2" borderId="5" xfId="0" applyFont="1" applyBorder="1"/>
    <xf numFmtId="0" fontId="2010" fillId="2" borderId="0" xfId="0" applyFont="1" applyBorder="1"/>
    <xf numFmtId="0" fontId="2009" fillId="2" borderId="5" xfId="0" applyFont="1" applyBorder="1"/>
    <xf numFmtId="0" fontId="2008" fillId="2" borderId="5" xfId="0" applyFont="1" applyBorder="1"/>
    <xf numFmtId="1" fontId="2008" fillId="2" borderId="8" xfId="0" applyNumberFormat="1" applyFont="1" applyBorder="1" applyAlignment="1">
      <alignment horizontal="center"/>
    </xf>
    <xf numFmtId="0" fontId="2007" fillId="2" borderId="5" xfId="0" applyFont="1" applyBorder="1"/>
    <xf numFmtId="1" fontId="2007" fillId="2" borderId="8" xfId="0" applyNumberFormat="1" applyFont="1" applyBorder="1" applyAlignment="1">
      <alignment horizontal="center"/>
    </xf>
    <xf numFmtId="0" fontId="2006" fillId="2" borderId="5" xfId="0" applyFont="1" applyBorder="1"/>
    <xf numFmtId="1" fontId="2006" fillId="2" borderId="8" xfId="0" applyNumberFormat="1" applyFont="1" applyBorder="1" applyAlignment="1">
      <alignment horizontal="center"/>
    </xf>
    <xf numFmtId="1" fontId="2005" fillId="2" borderId="8" xfId="0" applyNumberFormat="1" applyFont="1" applyBorder="1" applyAlignment="1">
      <alignment horizontal="center"/>
    </xf>
    <xf numFmtId="0" fontId="2004" fillId="2" borderId="5" xfId="0" applyFont="1" applyBorder="1"/>
    <xf numFmtId="0" fontId="2003" fillId="2" borderId="5" xfId="0" applyFont="1" applyBorder="1"/>
    <xf numFmtId="0" fontId="2002" fillId="2" borderId="5" xfId="0" applyFont="1" applyBorder="1"/>
    <xf numFmtId="0" fontId="2001" fillId="2" borderId="5" xfId="0" applyFont="1" applyBorder="1"/>
    <xf numFmtId="0" fontId="2000" fillId="2" borderId="5" xfId="0" applyFont="1" applyBorder="1"/>
    <xf numFmtId="1" fontId="2000" fillId="2" borderId="8" xfId="0" applyNumberFormat="1" applyFont="1" applyBorder="1" applyAlignment="1">
      <alignment horizontal="center"/>
    </xf>
    <xf numFmtId="0" fontId="1999" fillId="2" borderId="5" xfId="0" applyFont="1" applyBorder="1"/>
    <xf numFmtId="1" fontId="1999" fillId="2" borderId="8" xfId="0" applyNumberFormat="1" applyFont="1" applyBorder="1" applyAlignment="1">
      <alignment horizontal="center"/>
    </xf>
    <xf numFmtId="0" fontId="1998" fillId="2" borderId="5" xfId="0" applyFont="1" applyBorder="1"/>
    <xf numFmtId="1" fontId="1998" fillId="2" borderId="8" xfId="0" applyNumberFormat="1" applyFont="1" applyBorder="1" applyAlignment="1">
      <alignment horizontal="center"/>
    </xf>
    <xf numFmtId="0" fontId="1997" fillId="2" borderId="0" xfId="0" applyFont="1" applyBorder="1"/>
    <xf numFmtId="0" fontId="1996" fillId="2" borderId="0" xfId="0" applyFont="1" applyBorder="1" applyAlignment="1">
      <alignment horizontal="center"/>
    </xf>
    <xf numFmtId="0" fontId="1995" fillId="2" borderId="5" xfId="0" applyFont="1" applyBorder="1"/>
    <xf numFmtId="0" fontId="1995" fillId="2" borderId="0" xfId="0" applyFont="1" applyBorder="1"/>
    <xf numFmtId="0" fontId="1995" fillId="2" borderId="4" xfId="0" applyFont="1" applyBorder="1"/>
    <xf numFmtId="0" fontId="1994" fillId="2" borderId="5" xfId="0" applyFont="1" applyBorder="1"/>
    <xf numFmtId="0" fontId="1994" fillId="2" borderId="9" xfId="0" applyFont="1" applyBorder="1"/>
    <xf numFmtId="0" fontId="1994" fillId="2" borderId="0" xfId="0" applyFont="1" applyBorder="1" applyAlignment="1">
      <alignment horizontal="center"/>
    </xf>
    <xf numFmtId="0" fontId="1994" fillId="2" borderId="0" xfId="0" applyFont="1" applyBorder="1"/>
    <xf numFmtId="2" fontId="1993" fillId="2" borderId="5" xfId="0" applyNumberFormat="1" applyFont="1" applyBorder="1" applyAlignment="1">
      <alignment horizontal="center"/>
    </xf>
    <xf numFmtId="0" fontId="1993" fillId="2" borderId="7" xfId="0" applyFont="1" applyBorder="1" applyAlignment="1">
      <alignment horizontal="center" vertical="center"/>
    </xf>
    <xf numFmtId="0" fontId="1993" fillId="2" borderId="0" xfId="0" applyFont="1" applyBorder="1" applyAlignment="1">
      <alignment horizontal="center"/>
    </xf>
    <xf numFmtId="0" fontId="1992" fillId="2" borderId="5" xfId="0" applyFont="1" applyBorder="1"/>
    <xf numFmtId="0" fontId="1992" fillId="2" borderId="0" xfId="0" applyFont="1" applyBorder="1" applyAlignment="1">
      <alignment horizontal="center"/>
    </xf>
    <xf numFmtId="0" fontId="1992" fillId="2" borderId="4" xfId="0" applyFont="1" applyBorder="1"/>
    <xf numFmtId="0" fontId="1991" fillId="2" borderId="0" xfId="0" applyFont="1" applyBorder="1" applyAlignment="1">
      <alignment horizontal="center"/>
    </xf>
    <xf numFmtId="0" fontId="1990" fillId="2" borderId="0" xfId="0" applyFont="1" applyBorder="1" applyAlignment="1">
      <alignment horizontal="center"/>
    </xf>
    <xf numFmtId="0" fontId="1989" fillId="2" borderId="6" xfId="0" applyFont="1" applyBorder="1" applyAlignment="1">
      <alignment horizontal="center"/>
    </xf>
    <xf numFmtId="0" fontId="1989" fillId="2" borderId="0" xfId="0" applyFont="1" applyBorder="1" applyAlignment="1">
      <alignment horizontal="center"/>
    </xf>
    <xf numFmtId="0" fontId="1988" fillId="2" borderId="5" xfId="0" applyFont="1" applyBorder="1"/>
    <xf numFmtId="0" fontId="1987" fillId="2" borderId="5" xfId="0" applyFont="1" applyBorder="1"/>
    <xf numFmtId="0" fontId="1987" fillId="2" borderId="0" xfId="0" applyFont="1" applyBorder="1" applyAlignment="1">
      <alignment horizontal="center"/>
    </xf>
    <xf numFmtId="0" fontId="1987" fillId="2" borderId="0" xfId="0" applyFont="1" applyBorder="1"/>
    <xf numFmtId="0" fontId="1986" fillId="2" borderId="0" xfId="0" applyFont="1" applyBorder="1" applyAlignment="1">
      <alignment horizontal="center"/>
    </xf>
    <xf numFmtId="0" fontId="1986" fillId="2" borderId="0" xfId="0" applyFont="1" applyBorder="1"/>
    <xf numFmtId="0" fontId="1985" fillId="2" borderId="5" xfId="0" applyFont="1" applyBorder="1"/>
    <xf numFmtId="0" fontId="1985" fillId="2" borderId="0" xfId="0" applyFont="1" applyBorder="1"/>
    <xf numFmtId="0" fontId="1984" fillId="2" borderId="5" xfId="0" applyFont="1" applyBorder="1"/>
    <xf numFmtId="1" fontId="1983" fillId="2" borderId="0" xfId="0" applyNumberFormat="1" applyFont="1"/>
    <xf numFmtId="1" fontId="1982" fillId="2" borderId="0" xfId="0" applyNumberFormat="1" applyFont="1"/>
    <xf numFmtId="1" fontId="1981" fillId="2" borderId="0" xfId="0" applyNumberFormat="1" applyFont="1"/>
    <xf numFmtId="1" fontId="1980" fillId="2" borderId="0" xfId="0" applyNumberFormat="1" applyFont="1"/>
    <xf numFmtId="1" fontId="1979" fillId="2" borderId="0" xfId="0" applyNumberFormat="1" applyFont="1"/>
    <xf numFmtId="1" fontId="1978" fillId="2" borderId="0" xfId="0" applyNumberFormat="1" applyFont="1"/>
    <xf numFmtId="0" fontId="1977" fillId="2" borderId="10" xfId="0" applyFont="1" applyBorder="1"/>
    <xf numFmtId="0" fontId="1977" fillId="2" borderId="12" xfId="0" applyFont="1" applyBorder="1"/>
    <xf numFmtId="0" fontId="1976" fillId="2" borderId="4" xfId="0" applyFont="1" applyBorder="1" applyAlignment="1">
      <alignment horizontal="center"/>
    </xf>
    <xf numFmtId="1" fontId="1975" fillId="2" borderId="0" xfId="0" applyNumberFormat="1" applyFont="1" applyBorder="1"/>
    <xf numFmtId="0" fontId="1975" fillId="2" borderId="0" xfId="0" applyFont="1" applyBorder="1" applyAlignment="1">
      <alignment horizontal="center"/>
    </xf>
    <xf numFmtId="0" fontId="1975" fillId="2" borderId="0" xfId="0" applyFont="1" applyBorder="1"/>
    <xf numFmtId="0" fontId="1974" fillId="2" borderId="5" xfId="0" applyFont="1" applyBorder="1"/>
    <xf numFmtId="0" fontId="1974" fillId="2" borderId="0" xfId="0" applyFont="1" applyBorder="1" applyAlignment="1">
      <alignment horizontal="center"/>
    </xf>
    <xf numFmtId="0" fontId="1974" fillId="2" borderId="0" xfId="0" applyFont="1" applyBorder="1"/>
    <xf numFmtId="0" fontId="1973" fillId="2" borderId="5" xfId="0" applyFont="1" applyBorder="1"/>
    <xf numFmtId="1" fontId="1973" fillId="2" borderId="0" xfId="0" applyNumberFormat="1" applyFont="1" applyBorder="1"/>
    <xf numFmtId="0" fontId="1973" fillId="2" borderId="0" xfId="0" applyFont="1" applyBorder="1"/>
    <xf numFmtId="1" fontId="1972" fillId="2" borderId="8" xfId="0" applyNumberFormat="1" applyFont="1" applyBorder="1" applyAlignment="1">
      <alignment horizontal="center"/>
    </xf>
    <xf numFmtId="1" fontId="1971" fillId="2" borderId="8" xfId="0" applyNumberFormat="1" applyFont="1" applyBorder="1" applyAlignment="1">
      <alignment horizontal="center"/>
    </xf>
    <xf numFmtId="1" fontId="1970" fillId="2" borderId="8" xfId="0" applyNumberFormat="1" applyFont="1" applyBorder="1" applyAlignment="1">
      <alignment horizontal="center"/>
    </xf>
    <xf numFmtId="0" fontId="1969" fillId="2" borderId="5" xfId="0" applyFont="1" applyBorder="1"/>
    <xf numFmtId="0" fontId="1968" fillId="2" borderId="5" xfId="0" applyFont="1" applyBorder="1"/>
    <xf numFmtId="1" fontId="1968" fillId="2" borderId="8" xfId="0" applyNumberFormat="1" applyFont="1" applyBorder="1" applyAlignment="1">
      <alignment horizontal="center"/>
    </xf>
    <xf numFmtId="0" fontId="1967" fillId="2" borderId="5" xfId="0" applyFont="1" applyBorder="1"/>
    <xf numFmtId="1" fontId="1967" fillId="2" borderId="8" xfId="0" applyNumberFormat="1" applyFont="1" applyBorder="1" applyAlignment="1">
      <alignment horizontal="center"/>
    </xf>
    <xf numFmtId="1" fontId="1966" fillId="2" borderId="8" xfId="0" applyNumberFormat="1" applyFont="1" applyBorder="1" applyAlignment="1">
      <alignment horizontal="center"/>
    </xf>
    <xf numFmtId="1" fontId="1965" fillId="2" borderId="8" xfId="0" applyNumberFormat="1" applyFont="1" applyBorder="1" applyAlignment="1">
      <alignment horizontal="center"/>
    </xf>
    <xf numFmtId="1" fontId="1964" fillId="2" borderId="8" xfId="0" applyNumberFormat="1" applyFont="1" applyBorder="1" applyAlignment="1">
      <alignment horizontal="center"/>
    </xf>
    <xf numFmtId="1" fontId="1963" fillId="2" borderId="8" xfId="0" applyNumberFormat="1" applyFont="1" applyBorder="1" applyAlignment="1">
      <alignment horizontal="center"/>
    </xf>
    <xf numFmtId="0" fontId="1962" fillId="2" borderId="5" xfId="0" applyFont="1" applyBorder="1"/>
    <xf numFmtId="1" fontId="1962" fillId="2" borderId="8" xfId="0" applyNumberFormat="1" applyFont="1" applyBorder="1" applyAlignment="1">
      <alignment horizontal="center"/>
    </xf>
    <xf numFmtId="1" fontId="1961" fillId="2" borderId="8" xfId="0" applyNumberFormat="1" applyFont="1" applyBorder="1" applyAlignment="1">
      <alignment horizontal="center"/>
    </xf>
    <xf numFmtId="1" fontId="1960" fillId="2" borderId="0" xfId="0" applyNumberFormat="1" applyFont="1" applyBorder="1" applyAlignment="1">
      <alignment horizontal="center"/>
    </xf>
    <xf numFmtId="0" fontId="1960" fillId="2" borderId="5" xfId="0" applyFont="1" applyBorder="1"/>
    <xf numFmtId="0" fontId="1959" fillId="2" borderId="5" xfId="0" applyFont="1" applyBorder="1"/>
    <xf numFmtId="0" fontId="1958" fillId="2" borderId="5" xfId="0" applyFont="1" applyBorder="1"/>
    <xf numFmtId="0" fontId="1958" fillId="2" borderId="0" xfId="0" applyFont="1" applyBorder="1"/>
    <xf numFmtId="0" fontId="1957" fillId="2" borderId="0" xfId="0" applyFont="1" applyBorder="1" applyAlignment="1">
      <alignment horizontal="center"/>
    </xf>
    <xf numFmtId="0" fontId="1957" fillId="2" borderId="0" xfId="0" applyFont="1" applyBorder="1"/>
    <xf numFmtId="0" fontId="1956" fillId="2" borderId="5" xfId="0" applyFont="1" applyBorder="1"/>
    <xf numFmtId="0" fontId="1956" fillId="2" borderId="0" xfId="0" applyFont="1" applyBorder="1"/>
    <xf numFmtId="0" fontId="1955" fillId="2" borderId="4" xfId="0" applyFont="1" applyBorder="1"/>
    <xf numFmtId="0" fontId="1954" fillId="2" borderId="5" xfId="0" applyFont="1" applyBorder="1"/>
    <xf numFmtId="0" fontId="1954" fillId="2" borderId="0" xfId="0" applyFont="1" applyBorder="1" applyAlignment="1">
      <alignment horizontal="center"/>
    </xf>
    <xf numFmtId="0" fontId="1954" fillId="2" borderId="4" xfId="0" applyFont="1" applyBorder="1"/>
    <xf numFmtId="0" fontId="1953" fillId="2" borderId="6" xfId="0" applyFont="1" applyBorder="1" applyAlignment="1">
      <alignment horizontal="center"/>
    </xf>
    <xf numFmtId="0" fontId="1953" fillId="2" borderId="0" xfId="0" applyFont="1" applyBorder="1" applyAlignment="1">
      <alignment horizontal="center"/>
    </xf>
    <xf numFmtId="0" fontId="1953" fillId="2" borderId="0" xfId="0" applyFont="1" applyBorder="1"/>
    <xf numFmtId="0" fontId="1952" fillId="2" borderId="0" xfId="0" applyFont="1" applyBorder="1" applyAlignment="1">
      <alignment horizontal="center"/>
    </xf>
    <xf numFmtId="0" fontId="1952" fillId="2" borderId="0" xfId="0" applyFont="1" applyBorder="1"/>
    <xf numFmtId="0" fontId="1951" fillId="2" borderId="5" xfId="0" applyFont="1" applyBorder="1"/>
    <xf numFmtId="1" fontId="1950" fillId="2" borderId="0" xfId="0" applyNumberFormat="1" applyFont="1"/>
    <xf numFmtId="1" fontId="1949" fillId="2" borderId="0" xfId="0" applyNumberFormat="1" applyFont="1"/>
    <xf numFmtId="1" fontId="1948" fillId="2" borderId="0" xfId="0" applyNumberFormat="1" applyFont="1"/>
    <xf numFmtId="1" fontId="1947" fillId="2" borderId="0" xfId="0" applyNumberFormat="1" applyFont="1"/>
    <xf numFmtId="1" fontId="1946" fillId="2" borderId="12" xfId="0" applyNumberFormat="1" applyFont="1" applyBorder="1"/>
    <xf numFmtId="0" fontId="1946" fillId="2" borderId="12" xfId="0" applyFont="1" applyBorder="1" applyAlignment="1">
      <alignment horizontal="center"/>
    </xf>
    <xf numFmtId="0" fontId="1946" fillId="2" borderId="12" xfId="0" applyFont="1" applyBorder="1"/>
    <xf numFmtId="0" fontId="1946" fillId="2" borderId="11" xfId="0" applyFont="1" applyBorder="1"/>
    <xf numFmtId="0" fontId="1945" fillId="2" borderId="5" xfId="0" applyFont="1" applyBorder="1"/>
    <xf numFmtId="0" fontId="1945" fillId="2" borderId="4" xfId="0" applyFont="1" applyBorder="1" applyAlignment="1">
      <alignment horizontal="center"/>
    </xf>
    <xf numFmtId="0" fontId="1944" fillId="2" borderId="5" xfId="0" applyFont="1" applyBorder="1"/>
    <xf numFmtId="0" fontId="1944" fillId="2" borderId="0" xfId="0" applyFont="1" applyBorder="1"/>
    <xf numFmtId="0" fontId="1944" fillId="2" borderId="4" xfId="0" applyFont="1" applyBorder="1"/>
    <xf numFmtId="0" fontId="1943" fillId="2" borderId="5" xfId="0" applyFont="1" applyBorder="1"/>
    <xf numFmtId="1" fontId="1943" fillId="2" borderId="0" xfId="0" applyNumberFormat="1" applyFont="1" applyBorder="1"/>
    <xf numFmtId="0" fontId="1943" fillId="2" borderId="0" xfId="0" applyFont="1" applyBorder="1" applyAlignment="1">
      <alignment horizontal="center"/>
    </xf>
    <xf numFmtId="0" fontId="1943" fillId="2" borderId="0" xfId="0" applyFont="1" applyBorder="1"/>
    <xf numFmtId="1" fontId="1942" fillId="2" borderId="8" xfId="0" applyNumberFormat="1" applyFont="1" applyBorder="1" applyAlignment="1">
      <alignment horizontal="center"/>
    </xf>
    <xf numFmtId="0" fontId="1941" fillId="2" borderId="5" xfId="0" applyFont="1" applyBorder="1"/>
    <xf numFmtId="0" fontId="1940" fillId="2" borderId="5" xfId="0" applyFont="1" applyBorder="1"/>
    <xf numFmtId="0" fontId="1939" fillId="2" borderId="5" xfId="0" applyFont="1" applyBorder="1"/>
    <xf numFmtId="0" fontId="1938" fillId="2" borderId="5" xfId="0" applyFont="1" applyBorder="1"/>
    <xf numFmtId="0" fontId="1937" fillId="2" borderId="5" xfId="0" applyFont="1" applyBorder="1"/>
    <xf numFmtId="1" fontId="1937" fillId="2" borderId="8" xfId="0" applyNumberFormat="1" applyFont="1" applyBorder="1" applyAlignment="1">
      <alignment horizontal="center"/>
    </xf>
    <xf numFmtId="0" fontId="1936" fillId="2" borderId="5" xfId="0" applyFont="1" applyBorder="1"/>
    <xf numFmtId="1" fontId="1936" fillId="2" borderId="8" xfId="0" applyNumberFormat="1" applyFont="1" applyBorder="1" applyAlignment="1">
      <alignment horizontal="center"/>
    </xf>
    <xf numFmtId="0" fontId="1935" fillId="2" borderId="5" xfId="0" applyFont="1" applyBorder="1"/>
    <xf numFmtId="0" fontId="1935" fillId="2" borderId="0" xfId="0" applyFont="1" applyBorder="1" applyAlignment="1">
      <alignment horizontal="center"/>
    </xf>
    <xf numFmtId="0" fontId="1935" fillId="2" borderId="4" xfId="0" applyFont="1" applyBorder="1"/>
    <xf numFmtId="0" fontId="1934" fillId="2" borderId="0" xfId="0" applyFont="1" applyBorder="1" applyAlignment="1">
      <alignment horizontal="center"/>
    </xf>
    <xf numFmtId="0" fontId="1933" fillId="2" borderId="3" xfId="0" applyFont="1" applyBorder="1" applyAlignment="1">
      <alignment horizontal="center" wrapText="1"/>
    </xf>
    <xf numFmtId="0" fontId="1933" fillId="2" borderId="0" xfId="0" applyFont="1" applyBorder="1" applyAlignment="1">
      <alignment horizontal="center"/>
    </xf>
    <xf numFmtId="0" fontId="1933" fillId="2" borderId="0" xfId="0" applyFont="1" applyBorder="1"/>
    <xf numFmtId="0" fontId="1932" fillId="2" borderId="5" xfId="0" applyFont="1" applyBorder="1"/>
    <xf numFmtId="0" fontId="1932" fillId="2" borderId="0" xfId="0" applyFont="1" applyBorder="1"/>
    <xf numFmtId="0" fontId="1931" fillId="2" borderId="5" xfId="0" applyFont="1" applyBorder="1"/>
    <xf numFmtId="1" fontId="1930" fillId="2" borderId="0" xfId="0" applyNumberFormat="1" applyFont="1"/>
    <xf numFmtId="0" fontId="9" fillId="2" borderId="0" xfId="11" applyFont="1"/>
    <xf numFmtId="1" fontId="1929" fillId="2" borderId="0" xfId="0" applyNumberFormat="1" applyFont="1"/>
    <xf numFmtId="1" fontId="1928" fillId="2" borderId="0" xfId="0" applyNumberFormat="1" applyFont="1"/>
    <xf numFmtId="1" fontId="1927" fillId="2" borderId="0" xfId="0" applyNumberFormat="1" applyFont="1"/>
    <xf numFmtId="1" fontId="9" fillId="2" borderId="0" xfId="11" applyNumberFormat="1" applyFont="1"/>
    <xf numFmtId="1" fontId="1926" fillId="2" borderId="12" xfId="0" applyNumberFormat="1" applyFont="1" applyBorder="1"/>
    <xf numFmtId="0" fontId="1926" fillId="2" borderId="12" xfId="0" applyFont="1" applyBorder="1"/>
    <xf numFmtId="0" fontId="8" fillId="2" borderId="4" xfId="11" applyFont="1" applyBorder="1"/>
    <xf numFmtId="0" fontId="1925" fillId="2" borderId="5" xfId="0" applyFont="1" applyBorder="1"/>
    <xf numFmtId="1" fontId="1925" fillId="2" borderId="0" xfId="0" applyNumberFormat="1" applyFont="1" applyBorder="1"/>
    <xf numFmtId="0" fontId="1925" fillId="2" borderId="0" xfId="0" applyFont="1" applyBorder="1"/>
    <xf numFmtId="0" fontId="1924" fillId="2" borderId="0" xfId="0" applyFont="1" applyBorder="1"/>
    <xf numFmtId="0" fontId="1924" fillId="2" borderId="4" xfId="0" applyFont="1" applyBorder="1"/>
    <xf numFmtId="0" fontId="1923" fillId="2" borderId="5" xfId="0" applyFont="1" applyBorder="1"/>
    <xf numFmtId="0" fontId="1923" fillId="2" borderId="0" xfId="0" applyFont="1" applyBorder="1" applyAlignment="1">
      <alignment horizontal="center"/>
    </xf>
    <xf numFmtId="0" fontId="1923" fillId="2" borderId="0" xfId="0" applyFont="1" applyBorder="1"/>
    <xf numFmtId="0" fontId="1922" fillId="2" borderId="5" xfId="0" applyFont="1" applyBorder="1"/>
    <xf numFmtId="1" fontId="1922" fillId="2" borderId="8" xfId="0" applyNumberFormat="1" applyFont="1" applyBorder="1" applyAlignment="1">
      <alignment horizontal="center"/>
    </xf>
    <xf numFmtId="1" fontId="1921" fillId="2" borderId="8" xfId="0" applyNumberFormat="1" applyFont="1" applyBorder="1" applyAlignment="1">
      <alignment horizontal="center"/>
    </xf>
    <xf numFmtId="0" fontId="1920" fillId="2" borderId="5" xfId="0" applyFont="1" applyBorder="1"/>
    <xf numFmtId="1" fontId="1919" fillId="2" borderId="8" xfId="0" applyNumberFormat="1" applyFont="1" applyBorder="1" applyAlignment="1">
      <alignment horizontal="center"/>
    </xf>
    <xf numFmtId="1" fontId="1918" fillId="2" borderId="8" xfId="0" applyNumberFormat="1" applyFont="1" applyBorder="1" applyAlignment="1">
      <alignment horizontal="center"/>
    </xf>
    <xf numFmtId="0" fontId="1917" fillId="2" borderId="5" xfId="0" applyFont="1" applyBorder="1"/>
    <xf numFmtId="1" fontId="1917" fillId="2" borderId="8" xfId="0" applyNumberFormat="1" applyFont="1" applyBorder="1" applyAlignment="1">
      <alignment horizontal="center"/>
    </xf>
    <xf numFmtId="0" fontId="1916" fillId="2" borderId="5" xfId="0" applyFont="1" applyBorder="1"/>
    <xf numFmtId="1" fontId="1916" fillId="2" borderId="8" xfId="0" applyNumberFormat="1" applyFont="1" applyBorder="1" applyAlignment="1">
      <alignment horizontal="center"/>
    </xf>
    <xf numFmtId="1" fontId="1915" fillId="2" borderId="8" xfId="0" applyNumberFormat="1" applyFont="1" applyBorder="1" applyAlignment="1">
      <alignment horizontal="center"/>
    </xf>
    <xf numFmtId="0" fontId="7" fillId="2" borderId="7" xfId="11" applyFont="1" applyBorder="1" applyAlignment="1">
      <alignment horizontal="center" wrapText="1"/>
    </xf>
    <xf numFmtId="0" fontId="7" fillId="2" borderId="8" xfId="11" applyFont="1" applyBorder="1" applyAlignment="1">
      <alignment horizontal="center"/>
    </xf>
    <xf numFmtId="0" fontId="7" fillId="2" borderId="8" xfId="11" applyFont="1" applyBorder="1" applyAlignment="1">
      <alignment horizontal="center" wrapText="1"/>
    </xf>
    <xf numFmtId="0" fontId="5" fillId="2" borderId="0" xfId="11" applyFont="1" applyBorder="1" applyAlignment="1">
      <alignment horizontal="center"/>
    </xf>
    <xf numFmtId="0" fontId="5" fillId="2" borderId="0" xfId="11" applyFont="1" applyBorder="1" applyAlignment="1">
      <alignment horizontal="left"/>
    </xf>
    <xf numFmtId="0" fontId="5" fillId="2" borderId="4" xfId="11" applyFont="1" applyBorder="1" applyAlignment="1">
      <alignment horizontal="center"/>
    </xf>
    <xf numFmtId="0" fontId="9" fillId="2" borderId="0" xfId="11" applyFont="1" applyBorder="1" applyAlignment="1">
      <alignment horizontal="center"/>
    </xf>
    <xf numFmtId="0" fontId="10" fillId="2" borderId="10" xfId="11" applyFont="1" applyBorder="1"/>
    <xf numFmtId="0" fontId="10" fillId="2" borderId="9" xfId="11" applyFont="1" applyBorder="1"/>
    <xf numFmtId="0" fontId="10" fillId="2" borderId="9" xfId="11" applyFont="1" applyBorder="1" applyAlignment="1">
      <alignment horizontal="center"/>
    </xf>
    <xf numFmtId="0" fontId="10" fillId="2" borderId="7" xfId="11" applyFont="1" applyBorder="1" applyAlignment="1">
      <alignment horizontal="center" vertical="center"/>
    </xf>
    <xf numFmtId="0" fontId="1914" fillId="2" borderId="0" xfId="0" applyFont="1" applyBorder="1"/>
    <xf numFmtId="0" fontId="1913" fillId="2" borderId="5" xfId="0" applyFont="1" applyBorder="1"/>
    <xf numFmtId="0" fontId="1913" fillId="2" borderId="0" xfId="0" applyFont="1" applyBorder="1" applyAlignment="1">
      <alignment horizontal="center"/>
    </xf>
    <xf numFmtId="0" fontId="1913" fillId="2" borderId="4" xfId="0" applyFont="1" applyBorder="1"/>
    <xf numFmtId="0" fontId="10" fillId="2" borderId="7" xfId="11" applyFont="1" applyBorder="1"/>
    <xf numFmtId="0" fontId="6" fillId="2" borderId="5" xfId="11" applyFont="1" applyBorder="1" applyAlignment="1">
      <alignment horizontal="center" wrapText="1"/>
    </xf>
    <xf numFmtId="0" fontId="6" fillId="2" borderId="7" xfId="11" applyFont="1" applyBorder="1" applyAlignment="1">
      <alignment horizontal="center"/>
    </xf>
    <xf numFmtId="0" fontId="1912" fillId="2" borderId="5" xfId="0" applyFont="1" applyBorder="1"/>
    <xf numFmtId="0" fontId="1912" fillId="2" borderId="6" xfId="0" applyFont="1" applyBorder="1" applyAlignment="1">
      <alignment horizontal="center"/>
    </xf>
    <xf numFmtId="1" fontId="5" fillId="2" borderId="0" xfId="11" applyNumberFormat="1" applyFont="1" applyBorder="1" applyAlignment="1">
      <alignment horizontal="center"/>
    </xf>
    <xf numFmtId="0" fontId="1911" fillId="2" borderId="0" xfId="0" applyFont="1" applyBorder="1" applyAlignment="1">
      <alignment horizontal="center"/>
    </xf>
    <xf numFmtId="0" fontId="1911" fillId="2" borderId="0" xfId="0" applyFont="1" applyBorder="1"/>
    <xf numFmtId="0" fontId="10" fillId="2" borderId="0" xfId="11" applyFont="1" applyBorder="1" applyAlignment="1">
      <alignment horizontal="center"/>
    </xf>
    <xf numFmtId="0" fontId="10" fillId="2" borderId="0" xfId="11" applyFont="1" applyBorder="1"/>
    <xf numFmtId="0" fontId="10" fillId="2" borderId="0" xfId="11" applyFont="1" applyBorder="1" applyAlignment="1">
      <alignment horizontal="left"/>
    </xf>
    <xf numFmtId="0" fontId="4" fillId="2" borderId="0" xfId="11" applyFont="1" applyBorder="1" applyAlignment="1">
      <alignment horizontal="left"/>
    </xf>
    <xf numFmtId="0" fontId="10" fillId="2" borderId="5" xfId="11" applyFont="1" applyBorder="1"/>
    <xf numFmtId="0" fontId="4" fillId="2" borderId="0" xfId="11" applyFont="1" applyBorder="1" applyAlignment="1">
      <alignment horizontal="center"/>
    </xf>
    <xf numFmtId="0" fontId="4" fillId="2" borderId="4" xfId="11" applyFont="1" applyBorder="1" applyAlignment="1">
      <alignment horizontal="center"/>
    </xf>
    <xf numFmtId="0" fontId="10" fillId="2" borderId="3" xfId="11" applyFont="1" applyBorder="1"/>
    <xf numFmtId="0" fontId="10" fillId="2" borderId="1" xfId="11" applyFont="1" applyBorder="1"/>
    <xf numFmtId="0" fontId="10" fillId="2" borderId="1" xfId="0" applyFont="1" applyBorder="1"/>
    <xf numFmtId="0" fontId="10" fillId="2" borderId="2" xfId="0" applyFont="1" applyBorder="1" applyAlignment="1">
      <alignment horizontal="center"/>
    </xf>
    <xf numFmtId="0" fontId="10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1" fillId="2" borderId="5" xfId="0" applyFont="1" applyBorder="1"/>
    <xf numFmtId="0" fontId="4" fillId="2" borderId="4" xfId="0" applyFont="1" applyBorder="1" applyAlignment="1">
      <alignment horizontal="center"/>
    </xf>
    <xf numFmtId="0" fontId="12" fillId="2" borderId="5" xfId="0" applyFont="1" applyBorder="1"/>
    <xf numFmtId="0" fontId="4" fillId="2" borderId="4" xfId="0" applyFont="1" applyBorder="1" applyAlignment="1">
      <alignment horizontal="left"/>
    </xf>
    <xf numFmtId="0" fontId="13" fillId="2" borderId="0" xfId="0" applyFont="1" applyBorder="1" applyAlignment="1">
      <alignment horizontal="left"/>
    </xf>
    <xf numFmtId="0" fontId="13" fillId="2" borderId="5" xfId="0" applyFont="1" applyBorder="1"/>
    <xf numFmtId="0" fontId="14" fillId="2" borderId="5" xfId="0" applyFont="1" applyBorder="1"/>
    <xf numFmtId="0" fontId="15" fillId="2" borderId="0" xfId="0" applyFont="1" applyBorder="1"/>
    <xf numFmtId="0" fontId="15" fillId="2" borderId="0" xfId="0" applyFont="1" applyBorder="1" applyAlignment="1">
      <alignment horizontal="center"/>
    </xf>
    <xf numFmtId="0" fontId="4" fillId="2" borderId="4" xfId="0" applyFont="1" applyBorder="1"/>
    <xf numFmtId="0" fontId="16" fillId="2" borderId="0" xfId="0" applyFont="1" applyBorder="1"/>
    <xf numFmtId="0" fontId="16" fillId="2" borderId="5" xfId="0" applyFont="1" applyBorder="1"/>
    <xf numFmtId="0" fontId="17" fillId="2" borderId="0" xfId="0" applyFont="1" applyBorder="1"/>
    <xf numFmtId="0" fontId="17" fillId="2" borderId="5" xfId="0" applyFont="1" applyBorder="1"/>
    <xf numFmtId="0" fontId="18" fillId="2" borderId="5" xfId="0" applyFont="1" applyBorder="1"/>
    <xf numFmtId="0" fontId="19" fillId="2" borderId="0" xfId="0" applyFont="1" applyBorder="1"/>
    <xf numFmtId="0" fontId="19" fillId="2" borderId="0" xfId="0" applyFont="1" applyBorder="1" applyAlignment="1">
      <alignment horizontal="center"/>
    </xf>
    <xf numFmtId="0" fontId="19" fillId="2" borderId="5" xfId="0" applyFont="1" applyBorder="1"/>
    <xf numFmtId="0" fontId="20" fillId="2" borderId="0" xfId="0" applyFont="1" applyBorder="1"/>
    <xf numFmtId="0" fontId="20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4" fillId="2" borderId="4" xfId="0" applyFont="1" applyBorder="1"/>
    <xf numFmtId="0" fontId="21" fillId="2" borderId="0" xfId="0" applyFont="1" applyBorder="1"/>
    <xf numFmtId="0" fontId="22" fillId="2" borderId="0" xfId="0" applyFont="1" applyBorder="1"/>
    <xf numFmtId="0" fontId="22" fillId="2" borderId="5" xfId="0" applyFont="1" applyBorder="1"/>
    <xf numFmtId="0" fontId="23" fillId="2" borderId="0" xfId="0" applyFont="1" applyBorder="1"/>
    <xf numFmtId="0" fontId="23" fillId="2" borderId="0" xfId="0" applyFont="1" applyBorder="1" applyAlignment="1">
      <alignment horizontal="center"/>
    </xf>
    <xf numFmtId="0" fontId="23" fillId="2" borderId="6" xfId="0" applyFont="1" applyBorder="1" applyAlignment="1">
      <alignment horizontal="center"/>
    </xf>
    <xf numFmtId="0" fontId="23" fillId="2" borderId="3" xfId="0" applyFont="1" applyBorder="1" applyAlignment="1">
      <alignment horizontal="center" wrapText="1"/>
    </xf>
    <xf numFmtId="0" fontId="23" fillId="2" borderId="5" xfId="0" applyFont="1" applyBorder="1"/>
    <xf numFmtId="0" fontId="24" fillId="2" borderId="4" xfId="0" applyFont="1" applyBorder="1"/>
    <xf numFmtId="0" fontId="24" fillId="2" borderId="0" xfId="0" applyFont="1" applyBorder="1"/>
    <xf numFmtId="0" fontId="24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24" fillId="2" borderId="5" xfId="0" applyFont="1" applyBorder="1"/>
    <xf numFmtId="0" fontId="25" fillId="2" borderId="4" xfId="0" applyFont="1" applyBorder="1"/>
    <xf numFmtId="0" fontId="25" fillId="2" borderId="0" xfId="0" applyFont="1" applyBorder="1"/>
    <xf numFmtId="0" fontId="25" fillId="2" borderId="0" xfId="0" applyFont="1" applyBorder="1" applyAlignment="1">
      <alignment horizontal="center"/>
    </xf>
    <xf numFmtId="0" fontId="25" fillId="2" borderId="7" xfId="0" applyFont="1" applyBorder="1"/>
    <xf numFmtId="0" fontId="25" fillId="2" borderId="5" xfId="0" applyFont="1" applyBorder="1"/>
    <xf numFmtId="0" fontId="26" fillId="2" borderId="4" xfId="0" applyFont="1" applyBorder="1"/>
    <xf numFmtId="0" fontId="26" fillId="2" borderId="0" xfId="0" applyFont="1" applyBorder="1"/>
    <xf numFmtId="0" fontId="26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6" fillId="2" borderId="5" xfId="0" applyFont="1" applyBorder="1"/>
    <xf numFmtId="0" fontId="27" fillId="2" borderId="4" xfId="0" applyFont="1" applyBorder="1"/>
    <xf numFmtId="0" fontId="27" fillId="2" borderId="0" xfId="0" applyFont="1" applyBorder="1"/>
    <xf numFmtId="0" fontId="2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7" fillId="2" borderId="5" xfId="0" applyFont="1" applyBorder="1"/>
    <xf numFmtId="0" fontId="28" fillId="2" borderId="4" xfId="0" applyFont="1" applyBorder="1"/>
    <xf numFmtId="0" fontId="28" fillId="2" borderId="0" xfId="0" applyFont="1" applyBorder="1"/>
    <xf numFmtId="0" fontId="28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28" fillId="2" borderId="7" xfId="0" applyFont="1" applyBorder="1" applyAlignment="1">
      <alignment horizontal="center" vertical="center"/>
    </xf>
    <xf numFmtId="2" fontId="28" fillId="2" borderId="5" xfId="0" applyNumberFormat="1" applyFont="1" applyBorder="1" applyAlignment="1">
      <alignment horizontal="center"/>
    </xf>
    <xf numFmtId="0" fontId="28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29" fillId="2" borderId="4" xfId="0" applyFont="1" applyBorder="1"/>
    <xf numFmtId="0" fontId="29" fillId="2" borderId="0" xfId="0" applyFont="1" applyBorder="1"/>
    <xf numFmtId="0" fontId="29" fillId="2" borderId="0" xfId="0" applyFont="1" applyBorder="1" applyAlignment="1">
      <alignment horizontal="center"/>
    </xf>
    <xf numFmtId="0" fontId="29" fillId="2" borderId="9" xfId="0" applyFont="1" applyBorder="1" applyAlignment="1">
      <alignment horizontal="center"/>
    </xf>
    <xf numFmtId="0" fontId="29" fillId="2" borderId="10" xfId="0" applyFont="1" applyBorder="1" applyAlignment="1">
      <alignment horizontal="center"/>
    </xf>
    <xf numFmtId="0" fontId="4" fillId="2" borderId="4" xfId="0" applyFont="1" applyBorder="1"/>
    <xf numFmtId="0" fontId="30" fillId="2" borderId="0" xfId="0" applyFont="1" applyBorder="1"/>
    <xf numFmtId="0" fontId="4" fillId="2" borderId="0" xfId="0" applyFont="1" applyBorder="1" applyAlignment="1">
      <alignment horizontal="center"/>
    </xf>
    <xf numFmtId="0" fontId="30" fillId="2" borderId="0" xfId="0" applyFont="1" applyBorder="1" applyAlignment="1">
      <alignment horizontal="center"/>
    </xf>
    <xf numFmtId="0" fontId="30" fillId="2" borderId="9" xfId="0" applyFont="1" applyBorder="1"/>
    <xf numFmtId="0" fontId="30" fillId="2" borderId="10" xfId="0" applyFont="1" applyBorder="1"/>
    <xf numFmtId="0" fontId="30" fillId="2" borderId="5" xfId="0" applyFont="1" applyBorder="1"/>
    <xf numFmtId="0" fontId="31" fillId="2" borderId="4" xfId="0" applyFont="1" applyBorder="1"/>
    <xf numFmtId="0" fontId="31" fillId="2" borderId="0" xfId="0" applyFont="1" applyBorder="1"/>
    <xf numFmtId="0" fontId="31" fillId="2" borderId="0" xfId="0" applyFont="1" applyBorder="1" applyAlignment="1">
      <alignment horizontal="center"/>
    </xf>
    <xf numFmtId="0" fontId="31" fillId="2" borderId="5" xfId="0" applyFont="1" applyBorder="1"/>
    <xf numFmtId="0" fontId="4" fillId="2" borderId="4" xfId="0" applyFont="1" applyBorder="1"/>
    <xf numFmtId="0" fontId="32" fillId="2" borderId="0" xfId="0" applyFont="1" applyBorder="1"/>
    <xf numFmtId="0" fontId="32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32" fillId="2" borderId="5" xfId="0" applyFont="1" applyBorder="1"/>
    <xf numFmtId="0" fontId="34" fillId="2" borderId="4" xfId="0" applyFont="1" applyBorder="1"/>
    <xf numFmtId="0" fontId="34" fillId="2" borderId="0" xfId="0" applyFont="1" applyBorder="1"/>
    <xf numFmtId="0" fontId="34" fillId="2" borderId="0" xfId="0" applyFont="1" applyBorder="1" applyAlignment="1">
      <alignment horizontal="center"/>
    </xf>
    <xf numFmtId="0" fontId="33" fillId="2" borderId="0" xfId="0" applyFont="1" applyBorder="1" applyAlignment="1">
      <alignment horizontal="center"/>
    </xf>
    <xf numFmtId="0" fontId="34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35" fillId="2" borderId="0" xfId="0" applyFont="1" applyBorder="1"/>
    <xf numFmtId="0" fontId="35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3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37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0" fillId="2" borderId="5" xfId="0" applyFont="1" applyBorder="1"/>
    <xf numFmtId="1" fontId="40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9" fillId="2" borderId="5" xfId="0" applyFont="1" applyBorder="1"/>
    <xf numFmtId="0" fontId="4" fillId="2" borderId="4" xfId="0" applyFont="1" applyBorder="1"/>
    <xf numFmtId="0" fontId="70" fillId="2" borderId="0" xfId="0" applyFont="1" applyBorder="1"/>
    <xf numFmtId="0" fontId="70" fillId="2" borderId="0" xfId="0" applyFont="1" applyBorder="1" applyAlignment="1">
      <alignment horizontal="center"/>
    </xf>
    <xf numFmtId="1" fontId="70" fillId="2" borderId="0" xfId="0" applyNumberFormat="1" applyFont="1" applyBorder="1"/>
    <xf numFmtId="0" fontId="70" fillId="2" borderId="5" xfId="0" applyFont="1" applyBorder="1"/>
    <xf numFmtId="0" fontId="71" fillId="2" borderId="4" xfId="0" applyFont="1" applyBorder="1"/>
    <xf numFmtId="0" fontId="71" fillId="2" borderId="0" xfId="0" applyFont="1" applyBorder="1"/>
    <xf numFmtId="0" fontId="71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71" fillId="2" borderId="5" xfId="0" applyFont="1" applyBorder="1"/>
    <xf numFmtId="0" fontId="8" fillId="2" borderId="4" xfId="0" applyFont="1" applyBorder="1"/>
    <xf numFmtId="0" fontId="72" fillId="2" borderId="0" xfId="0" applyFont="1" applyBorder="1"/>
    <xf numFmtId="0" fontId="72" fillId="2" borderId="0" xfId="0" applyFont="1" applyBorder="1" applyAlignment="1">
      <alignment horizontal="center"/>
    </xf>
    <xf numFmtId="1" fontId="72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72" fillId="2" borderId="5" xfId="0" applyFont="1" applyBorder="1"/>
    <xf numFmtId="0" fontId="73" fillId="2" borderId="4" xfId="0" applyFont="1" applyBorder="1" applyAlignment="1">
      <alignment horizontal="center"/>
    </xf>
    <xf numFmtId="0" fontId="73" fillId="2" borderId="0" xfId="0" applyFont="1" applyBorder="1" applyAlignment="1">
      <alignment horizontal="center"/>
    </xf>
    <xf numFmtId="0" fontId="73" fillId="2" borderId="0" xfId="0" applyFont="1" applyBorder="1"/>
    <xf numFmtId="0" fontId="73" fillId="2" borderId="5" xfId="0" applyFont="1" applyBorder="1"/>
    <xf numFmtId="0" fontId="8" fillId="2" borderId="4" xfId="0" applyFont="1" applyBorder="1"/>
    <xf numFmtId="0" fontId="74" fillId="2" borderId="0" xfId="0" applyFont="1" applyBorder="1"/>
    <xf numFmtId="0" fontId="74" fillId="2" borderId="0" xfId="0" applyFont="1" applyBorder="1" applyAlignment="1">
      <alignment horizontal="center"/>
    </xf>
    <xf numFmtId="1" fontId="74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74" fillId="2" borderId="5" xfId="0" applyFont="1" applyBorder="1"/>
    <xf numFmtId="0" fontId="75" fillId="2" borderId="4" xfId="0" applyFont="1" applyBorder="1"/>
    <xf numFmtId="0" fontId="75" fillId="2" borderId="0" xfId="0" applyFont="1" applyBorder="1"/>
    <xf numFmtId="0" fontId="75" fillId="2" borderId="0" xfId="0" applyFont="1" applyBorder="1" applyAlignment="1">
      <alignment horizontal="center"/>
    </xf>
    <xf numFmtId="1" fontId="75" fillId="2" borderId="0" xfId="0" applyNumberFormat="1" applyFont="1" applyBorder="1"/>
    <xf numFmtId="0" fontId="75" fillId="2" borderId="5" xfId="0" applyFont="1" applyBorder="1"/>
    <xf numFmtId="0" fontId="76" fillId="2" borderId="4" xfId="0" applyFont="1" applyBorder="1"/>
    <xf numFmtId="0" fontId="76" fillId="2" borderId="0" xfId="0" applyFont="1" applyBorder="1"/>
    <xf numFmtId="0" fontId="76" fillId="2" borderId="0" xfId="0" applyFont="1" applyBorder="1" applyAlignment="1">
      <alignment horizontal="center"/>
    </xf>
    <xf numFmtId="1" fontId="76" fillId="2" borderId="0" xfId="0" applyNumberFormat="1" applyFont="1" applyBorder="1"/>
    <xf numFmtId="0" fontId="76" fillId="2" borderId="5" xfId="0" applyFont="1" applyBorder="1"/>
    <xf numFmtId="0" fontId="77" fillId="2" borderId="4" xfId="0" applyFont="1" applyBorder="1"/>
    <xf numFmtId="0" fontId="77" fillId="2" borderId="0" xfId="0" applyFont="1" applyBorder="1"/>
    <xf numFmtId="0" fontId="77" fillId="2" borderId="0" xfId="0" applyFont="1" applyBorder="1" applyAlignment="1">
      <alignment horizontal="center"/>
    </xf>
    <xf numFmtId="1" fontId="77" fillId="2" borderId="0" xfId="0" applyNumberFormat="1" applyFont="1" applyBorder="1"/>
    <xf numFmtId="0" fontId="77" fillId="2" borderId="5" xfId="0" applyFont="1" applyBorder="1"/>
    <xf numFmtId="0" fontId="78" fillId="2" borderId="11" xfId="0" applyFont="1" applyBorder="1"/>
    <xf numFmtId="0" fontId="78" fillId="2" borderId="12" xfId="0" applyFont="1" applyBorder="1"/>
    <xf numFmtId="0" fontId="78" fillId="2" borderId="12" xfId="0" applyFont="1" applyBorder="1" applyAlignment="1">
      <alignment horizontal="center"/>
    </xf>
    <xf numFmtId="1" fontId="78" fillId="2" borderId="12" xfId="0" applyNumberFormat="1" applyFont="1" applyBorder="1"/>
    <xf numFmtId="0" fontId="78" fillId="2" borderId="10" xfId="0" applyFont="1" applyBorder="1"/>
    <xf numFmtId="1" fontId="79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80" fillId="2" borderId="0" xfId="0" applyNumberFormat="1" applyFont="1"/>
    <xf numFmtId="1" fontId="81" fillId="2" borderId="0" xfId="0" applyNumberFormat="1" applyFont="1"/>
    <xf numFmtId="1" fontId="82" fillId="2" borderId="0" xfId="0" applyNumberFormat="1" applyFont="1"/>
    <xf numFmtId="1" fontId="83" fillId="2" borderId="0" xfId="0" applyNumberFormat="1" applyFont="1"/>
    <xf numFmtId="1" fontId="84" fillId="2" borderId="0" xfId="0" applyNumberFormat="1" applyFont="1"/>
    <xf numFmtId="1" fontId="85" fillId="2" borderId="0" xfId="0" applyNumberFormat="1" applyFont="1"/>
    <xf numFmtId="1" fontId="86" fillId="2" borderId="0" xfId="0" applyNumberFormat="1" applyFont="1"/>
    <xf numFmtId="1" fontId="87" fillId="2" borderId="0" xfId="0" applyNumberFormat="1" applyFont="1"/>
    <xf numFmtId="1" fontId="88" fillId="2" borderId="0" xfId="0" applyNumberFormat="1" applyFont="1"/>
    <xf numFmtId="1" fontId="89" fillId="2" borderId="0" xfId="0" applyNumberFormat="1" applyFont="1"/>
    <xf numFmtId="1" fontId="90" fillId="2" borderId="0" xfId="0" applyNumberFormat="1" applyFont="1"/>
    <xf numFmtId="1" fontId="91" fillId="2" borderId="0" xfId="0" applyNumberFormat="1" applyFont="1"/>
    <xf numFmtId="1" fontId="92" fillId="2" borderId="0" xfId="0" applyNumberFormat="1" applyFont="1"/>
    <xf numFmtId="1" fontId="93" fillId="2" borderId="0" xfId="0" applyNumberFormat="1" applyFont="1"/>
    <xf numFmtId="1" fontId="94" fillId="2" borderId="0" xfId="0" applyNumberFormat="1" applyFont="1"/>
    <xf numFmtId="1" fontId="95" fillId="2" borderId="0" xfId="0" applyNumberFormat="1" applyFont="1"/>
    <xf numFmtId="1" fontId="96" fillId="2" borderId="0" xfId="0" applyNumberFormat="1" applyFont="1"/>
    <xf numFmtId="1" fontId="97" fillId="2" borderId="0" xfId="0" applyNumberFormat="1" applyFont="1"/>
    <xf numFmtId="1" fontId="98" fillId="2" borderId="0" xfId="0" applyNumberFormat="1" applyFont="1"/>
    <xf numFmtId="1" fontId="99" fillId="2" borderId="0" xfId="0" applyNumberFormat="1" applyFont="1"/>
    <xf numFmtId="1" fontId="100" fillId="2" borderId="0" xfId="0" applyNumberFormat="1" applyFont="1"/>
    <xf numFmtId="1" fontId="101" fillId="2" borderId="0" xfId="0" applyNumberFormat="1" applyFont="1"/>
    <xf numFmtId="0" fontId="101" fillId="2" borderId="0" xfId="0" applyFont="1"/>
    <xf numFmtId="1" fontId="102" fillId="2" borderId="0" xfId="0" applyNumberFormat="1" applyFont="1"/>
    <xf numFmtId="1" fontId="103" fillId="2" borderId="0" xfId="0" applyNumberFormat="1" applyFont="1"/>
    <xf numFmtId="1" fontId="104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06" fillId="2" borderId="1" xfId="0" applyFont="1" applyBorder="1"/>
    <xf numFmtId="0" fontId="106" fillId="2" borderId="2" xfId="0" applyFont="1" applyBorder="1"/>
    <xf numFmtId="0" fontId="106" fillId="2" borderId="2" xfId="0" applyFont="1" applyBorder="1" applyAlignment="1">
      <alignment horizontal="center"/>
    </xf>
    <xf numFmtId="0" fontId="10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0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0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09" fillId="2" borderId="0" xfId="0" applyFont="1" applyBorder="1" applyAlignment="1">
      <alignment horizontal="left"/>
    </xf>
    <xf numFmtId="0" fontId="109" fillId="2" borderId="0" xfId="0" applyFont="1" applyBorder="1"/>
    <xf numFmtId="0" fontId="109" fillId="2" borderId="5" xfId="0" applyFont="1" applyBorder="1"/>
    <xf numFmtId="0" fontId="4" fillId="2" borderId="4" xfId="0" applyFont="1" applyBorder="1"/>
    <xf numFmtId="0" fontId="110" fillId="2" borderId="0" xfId="0" applyFont="1" applyBorder="1"/>
    <xf numFmtId="0" fontId="110" fillId="2" borderId="0" xfId="0" applyFont="1" applyBorder="1" applyAlignment="1">
      <alignment horizontal="center"/>
    </xf>
    <xf numFmtId="0" fontId="110" fillId="2" borderId="5" xfId="0" applyFont="1" applyBorder="1"/>
    <xf numFmtId="0" fontId="4" fillId="2" borderId="4" xfId="0" applyFont="1" applyBorder="1"/>
    <xf numFmtId="0" fontId="111" fillId="2" borderId="0" xfId="0" applyFont="1" applyBorder="1"/>
    <xf numFmtId="0" fontId="111" fillId="2" borderId="0" xfId="0" applyFont="1" applyBorder="1" applyAlignment="1">
      <alignment horizontal="center"/>
    </xf>
    <xf numFmtId="0" fontId="111" fillId="2" borderId="5" xfId="0" applyFont="1" applyBorder="1"/>
    <xf numFmtId="0" fontId="4" fillId="2" borderId="4" xfId="0" applyFont="1" applyBorder="1"/>
    <xf numFmtId="0" fontId="112" fillId="2" borderId="0" xfId="0" applyFont="1" applyBorder="1"/>
    <xf numFmtId="0" fontId="112" fillId="2" borderId="0" xfId="0" applyFont="1" applyBorder="1" applyAlignment="1">
      <alignment horizontal="center"/>
    </xf>
    <xf numFmtId="0" fontId="112" fillId="2" borderId="5" xfId="0" applyFont="1" applyBorder="1"/>
    <xf numFmtId="0" fontId="4" fillId="2" borderId="4" xfId="0" applyFont="1" applyBorder="1"/>
    <xf numFmtId="0" fontId="113" fillId="2" borderId="0" xfId="0" applyFont="1" applyBorder="1"/>
    <xf numFmtId="0" fontId="113" fillId="2" borderId="0" xfId="0" applyFont="1" applyBorder="1" applyAlignment="1">
      <alignment horizontal="center"/>
    </xf>
    <xf numFmtId="0" fontId="113" fillId="2" borderId="5" xfId="0" applyFont="1" applyBorder="1"/>
    <xf numFmtId="0" fontId="4" fillId="2" borderId="4" xfId="0" applyFont="1" applyBorder="1"/>
    <xf numFmtId="0" fontId="114" fillId="2" borderId="0" xfId="0" applyFont="1" applyBorder="1"/>
    <xf numFmtId="0" fontId="114" fillId="2" borderId="0" xfId="0" applyFont="1" applyBorder="1" applyAlignment="1">
      <alignment horizontal="center"/>
    </xf>
    <xf numFmtId="0" fontId="114" fillId="2" borderId="5" xfId="0" applyFont="1" applyBorder="1"/>
    <xf numFmtId="0" fontId="4" fillId="2" borderId="4" xfId="0" applyFont="1" applyBorder="1"/>
    <xf numFmtId="0" fontId="115" fillId="2" borderId="0" xfId="0" applyFont="1" applyBorder="1"/>
    <xf numFmtId="0" fontId="115" fillId="2" borderId="0" xfId="0" applyFont="1" applyBorder="1" applyAlignment="1">
      <alignment horizontal="center"/>
    </xf>
    <xf numFmtId="0" fontId="115" fillId="2" borderId="5" xfId="0" applyFont="1" applyBorder="1"/>
    <xf numFmtId="0" fontId="4" fillId="2" borderId="4" xfId="0" applyFont="1" applyBorder="1"/>
    <xf numFmtId="0" fontId="116" fillId="2" borderId="0" xfId="0" applyFont="1" applyBorder="1"/>
    <xf numFmtId="0" fontId="11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16" fillId="2" borderId="5" xfId="0" applyFont="1" applyBorder="1"/>
    <xf numFmtId="0" fontId="4" fillId="2" borderId="4" xfId="0" applyFont="1" applyBorder="1"/>
    <xf numFmtId="0" fontId="117" fillId="2" borderId="0" xfId="0" applyFont="1" applyBorder="1"/>
    <xf numFmtId="0" fontId="117" fillId="2" borderId="0" xfId="0" applyFont="1" applyBorder="1" applyAlignment="1">
      <alignment horizontal="center"/>
    </xf>
    <xf numFmtId="0" fontId="4" fillId="2" borderId="0" xfId="0" applyFont="1" applyBorder="1"/>
    <xf numFmtId="0" fontId="117" fillId="2" borderId="5" xfId="0" applyFont="1" applyBorder="1"/>
    <xf numFmtId="0" fontId="4" fillId="2" borderId="4" xfId="0" applyFont="1" applyBorder="1"/>
    <xf numFmtId="0" fontId="118" fillId="2" borderId="0" xfId="0" applyFont="1" applyBorder="1"/>
    <xf numFmtId="0" fontId="118" fillId="2" borderId="0" xfId="0" applyFont="1" applyBorder="1" applyAlignment="1">
      <alignment horizontal="center"/>
    </xf>
    <xf numFmtId="0" fontId="118" fillId="2" borderId="5" xfId="0" applyFont="1" applyBorder="1"/>
    <xf numFmtId="0" fontId="4" fillId="2" borderId="4" xfId="0" applyFont="1" applyBorder="1"/>
    <xf numFmtId="0" fontId="119" fillId="2" borderId="0" xfId="0" applyFont="1" applyBorder="1"/>
    <xf numFmtId="0" fontId="119" fillId="2" borderId="0" xfId="0" applyFont="1" applyBorder="1" applyAlignment="1">
      <alignment horizontal="center"/>
    </xf>
    <xf numFmtId="0" fontId="119" fillId="2" borderId="6" xfId="0" applyFont="1" applyBorder="1" applyAlignment="1">
      <alignment horizontal="center"/>
    </xf>
    <xf numFmtId="0" fontId="119" fillId="2" borderId="3" xfId="0" applyFont="1" applyBorder="1" applyAlignment="1">
      <alignment horizontal="center" wrapText="1"/>
    </xf>
    <xf numFmtId="0" fontId="119" fillId="2" borderId="5" xfId="0" applyFont="1" applyBorder="1"/>
    <xf numFmtId="0" fontId="120" fillId="2" borderId="4" xfId="0" applyFont="1" applyBorder="1"/>
    <xf numFmtId="0" fontId="120" fillId="2" borderId="0" xfId="0" applyFont="1" applyBorder="1"/>
    <xf numFmtId="0" fontId="12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20" fillId="2" borderId="5" xfId="0" applyFont="1" applyBorder="1"/>
    <xf numFmtId="0" fontId="121" fillId="2" borderId="4" xfId="0" applyFont="1" applyBorder="1"/>
    <xf numFmtId="0" fontId="121" fillId="2" borderId="0" xfId="0" applyFont="1" applyBorder="1"/>
    <xf numFmtId="0" fontId="121" fillId="2" borderId="0" xfId="0" applyFont="1" applyBorder="1" applyAlignment="1">
      <alignment horizontal="center"/>
    </xf>
    <xf numFmtId="0" fontId="121" fillId="2" borderId="7" xfId="0" applyFont="1" applyBorder="1"/>
    <xf numFmtId="0" fontId="121" fillId="2" borderId="5" xfId="0" applyFont="1" applyBorder="1"/>
    <xf numFmtId="0" fontId="122" fillId="2" borderId="4" xfId="0" applyFont="1" applyBorder="1"/>
    <xf numFmtId="0" fontId="122" fillId="2" borderId="0" xfId="0" applyFont="1" applyBorder="1"/>
    <xf numFmtId="0" fontId="12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22" fillId="2" borderId="5" xfId="0" applyFont="1" applyBorder="1"/>
    <xf numFmtId="0" fontId="123" fillId="2" borderId="4" xfId="0" applyFont="1" applyBorder="1"/>
    <xf numFmtId="0" fontId="123" fillId="2" borderId="0" xfId="0" applyFont="1" applyBorder="1"/>
    <xf numFmtId="0" fontId="12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23" fillId="2" borderId="5" xfId="0" applyFont="1" applyBorder="1"/>
    <xf numFmtId="0" fontId="124" fillId="2" borderId="4" xfId="0" applyFont="1" applyBorder="1"/>
    <xf numFmtId="0" fontId="124" fillId="2" borderId="0" xfId="0" applyFont="1" applyBorder="1"/>
    <xf numFmtId="0" fontId="12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24" fillId="2" borderId="7" xfId="0" applyFont="1" applyBorder="1" applyAlignment="1">
      <alignment horizontal="center" vertical="center"/>
    </xf>
    <xf numFmtId="2" fontId="124" fillId="2" borderId="5" xfId="0" applyNumberFormat="1" applyFont="1" applyBorder="1" applyAlignment="1">
      <alignment horizontal="center"/>
    </xf>
    <xf numFmtId="0" fontId="12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25" fillId="2" borderId="4" xfId="0" applyFont="1" applyBorder="1"/>
    <xf numFmtId="0" fontId="125" fillId="2" borderId="0" xfId="0" applyFont="1" applyBorder="1"/>
    <xf numFmtId="0" fontId="125" fillId="2" borderId="0" xfId="0" applyFont="1" applyBorder="1" applyAlignment="1">
      <alignment horizontal="center"/>
    </xf>
    <xf numFmtId="0" fontId="125" fillId="2" borderId="9" xfId="0" applyFont="1" applyBorder="1" applyAlignment="1">
      <alignment horizontal="center"/>
    </xf>
    <xf numFmtId="0" fontId="125" fillId="2" borderId="10" xfId="0" applyFont="1" applyBorder="1" applyAlignment="1">
      <alignment horizontal="center"/>
    </xf>
    <xf numFmtId="0" fontId="125" fillId="2" borderId="5" xfId="0" applyFont="1" applyBorder="1"/>
    <xf numFmtId="0" fontId="4" fillId="2" borderId="4" xfId="0" applyFont="1" applyBorder="1"/>
    <xf numFmtId="0" fontId="126" fillId="2" borderId="0" xfId="0" applyFont="1" applyBorder="1"/>
    <xf numFmtId="0" fontId="4" fillId="2" borderId="0" xfId="0" applyFont="1" applyBorder="1" applyAlignment="1">
      <alignment horizontal="center"/>
    </xf>
    <xf numFmtId="0" fontId="126" fillId="2" borderId="0" xfId="0" applyFont="1" applyBorder="1" applyAlignment="1">
      <alignment horizontal="center"/>
    </xf>
    <xf numFmtId="0" fontId="126" fillId="2" borderId="9" xfId="0" applyFont="1" applyBorder="1"/>
    <xf numFmtId="0" fontId="126" fillId="2" borderId="10" xfId="0" applyFont="1" applyBorder="1"/>
    <xf numFmtId="0" fontId="126" fillId="2" borderId="5" xfId="0" applyFont="1" applyBorder="1"/>
    <xf numFmtId="0" fontId="127" fillId="2" borderId="4" xfId="0" applyFont="1" applyBorder="1"/>
    <xf numFmtId="0" fontId="127" fillId="2" borderId="0" xfId="0" applyFont="1" applyBorder="1"/>
    <xf numFmtId="0" fontId="127" fillId="2" borderId="0" xfId="0" applyFont="1" applyBorder="1" applyAlignment="1">
      <alignment horizontal="center"/>
    </xf>
    <xf numFmtId="0" fontId="127" fillId="2" borderId="5" xfId="0" applyFont="1" applyBorder="1"/>
    <xf numFmtId="0" fontId="4" fillId="2" borderId="4" xfId="0" applyFont="1" applyBorder="1"/>
    <xf numFmtId="0" fontId="128" fillId="2" borderId="0" xfId="0" applyFont="1" applyBorder="1"/>
    <xf numFmtId="0" fontId="12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28" fillId="2" borderId="5" xfId="0" applyFont="1" applyBorder="1"/>
    <xf numFmtId="0" fontId="130" fillId="2" borderId="4" xfId="0" applyFont="1" applyBorder="1"/>
    <xf numFmtId="0" fontId="130" fillId="2" borderId="0" xfId="0" applyFont="1" applyBorder="1"/>
    <xf numFmtId="0" fontId="130" fillId="2" borderId="0" xfId="0" applyFont="1" applyBorder="1" applyAlignment="1">
      <alignment horizontal="center"/>
    </xf>
    <xf numFmtId="0" fontId="129" fillId="2" borderId="0" xfId="0" applyFont="1" applyBorder="1" applyAlignment="1">
      <alignment horizontal="center"/>
    </xf>
    <xf numFmtId="0" fontId="13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31" fillId="2" borderId="0" xfId="0" applyFont="1" applyBorder="1"/>
    <xf numFmtId="0" fontId="13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3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3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6" fillId="2" borderId="5" xfId="0" applyFont="1" applyBorder="1"/>
    <xf numFmtId="1" fontId="13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6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5" fillId="2" borderId="5" xfId="0" applyFont="1" applyBorder="1"/>
    <xf numFmtId="0" fontId="4" fillId="2" borderId="4" xfId="0" applyFont="1" applyBorder="1"/>
    <xf numFmtId="0" fontId="166" fillId="2" borderId="0" xfId="0" applyFont="1" applyBorder="1"/>
    <xf numFmtId="0" fontId="166" fillId="2" borderId="0" xfId="0" applyFont="1" applyBorder="1" applyAlignment="1">
      <alignment horizontal="center"/>
    </xf>
    <xf numFmtId="1" fontId="166" fillId="2" borderId="0" xfId="0" applyNumberFormat="1" applyFont="1" applyBorder="1"/>
    <xf numFmtId="0" fontId="166" fillId="2" borderId="5" xfId="0" applyFont="1" applyBorder="1"/>
    <xf numFmtId="0" fontId="167" fillId="2" borderId="4" xfId="0" applyFont="1" applyBorder="1"/>
    <xf numFmtId="0" fontId="167" fillId="2" borderId="0" xfId="0" applyFont="1" applyBorder="1"/>
    <xf numFmtId="0" fontId="16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67" fillId="2" borderId="5" xfId="0" applyFont="1" applyBorder="1"/>
    <xf numFmtId="0" fontId="8" fillId="2" borderId="4" xfId="0" applyFont="1" applyBorder="1"/>
    <xf numFmtId="0" fontId="168" fillId="2" borderId="0" xfId="0" applyFont="1" applyBorder="1"/>
    <xf numFmtId="0" fontId="168" fillId="2" borderId="0" xfId="0" applyFont="1" applyBorder="1" applyAlignment="1">
      <alignment horizontal="center"/>
    </xf>
    <xf numFmtId="1" fontId="16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68" fillId="2" borderId="5" xfId="0" applyFont="1" applyBorder="1"/>
    <xf numFmtId="0" fontId="169" fillId="2" borderId="4" xfId="0" applyFont="1" applyBorder="1" applyAlignment="1">
      <alignment horizontal="center"/>
    </xf>
    <xf numFmtId="0" fontId="169" fillId="2" borderId="0" xfId="0" applyFont="1" applyBorder="1" applyAlignment="1">
      <alignment horizontal="center"/>
    </xf>
    <xf numFmtId="0" fontId="169" fillId="2" borderId="0" xfId="0" applyFont="1" applyBorder="1"/>
    <xf numFmtId="0" fontId="169" fillId="2" borderId="5" xfId="0" applyFont="1" applyBorder="1"/>
    <xf numFmtId="0" fontId="8" fillId="2" borderId="4" xfId="0" applyFont="1" applyBorder="1"/>
    <xf numFmtId="0" fontId="170" fillId="2" borderId="0" xfId="0" applyFont="1" applyBorder="1"/>
    <xf numFmtId="0" fontId="170" fillId="2" borderId="0" xfId="0" applyFont="1" applyBorder="1" applyAlignment="1">
      <alignment horizontal="center"/>
    </xf>
    <xf numFmtId="1" fontId="17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70" fillId="2" borderId="5" xfId="0" applyFont="1" applyBorder="1"/>
    <xf numFmtId="0" fontId="171" fillId="2" borderId="4" xfId="0" applyFont="1" applyBorder="1"/>
    <xf numFmtId="0" fontId="171" fillId="2" borderId="0" xfId="0" applyFont="1" applyBorder="1"/>
    <xf numFmtId="0" fontId="171" fillId="2" borderId="0" xfId="0" applyFont="1" applyBorder="1" applyAlignment="1">
      <alignment horizontal="center"/>
    </xf>
    <xf numFmtId="1" fontId="171" fillId="2" borderId="0" xfId="0" applyNumberFormat="1" applyFont="1" applyBorder="1"/>
    <xf numFmtId="0" fontId="171" fillId="2" borderId="5" xfId="0" applyFont="1" applyBorder="1"/>
    <xf numFmtId="0" fontId="172" fillId="2" borderId="4" xfId="0" applyFont="1" applyBorder="1"/>
    <xf numFmtId="0" fontId="172" fillId="2" borderId="0" xfId="0" applyFont="1" applyBorder="1"/>
    <xf numFmtId="0" fontId="172" fillId="2" borderId="0" xfId="0" applyFont="1" applyBorder="1" applyAlignment="1">
      <alignment horizontal="center"/>
    </xf>
    <xf numFmtId="1" fontId="172" fillId="2" borderId="0" xfId="0" applyNumberFormat="1" applyFont="1" applyBorder="1"/>
    <xf numFmtId="0" fontId="172" fillId="2" borderId="5" xfId="0" applyFont="1" applyBorder="1"/>
    <xf numFmtId="0" fontId="173" fillId="2" borderId="4" xfId="0" applyFont="1" applyBorder="1"/>
    <xf numFmtId="0" fontId="173" fillId="2" borderId="0" xfId="0" applyFont="1" applyBorder="1"/>
    <xf numFmtId="0" fontId="173" fillId="2" borderId="0" xfId="0" applyFont="1" applyBorder="1" applyAlignment="1">
      <alignment horizontal="center"/>
    </xf>
    <xf numFmtId="1" fontId="173" fillId="2" borderId="0" xfId="0" applyNumberFormat="1" applyFont="1" applyBorder="1"/>
    <xf numFmtId="0" fontId="173" fillId="2" borderId="5" xfId="0" applyFont="1" applyBorder="1"/>
    <xf numFmtId="0" fontId="174" fillId="2" borderId="11" xfId="0" applyFont="1" applyBorder="1"/>
    <xf numFmtId="0" fontId="174" fillId="2" borderId="12" xfId="0" applyFont="1" applyBorder="1"/>
    <xf numFmtId="0" fontId="174" fillId="2" borderId="12" xfId="0" applyFont="1" applyBorder="1" applyAlignment="1">
      <alignment horizontal="center"/>
    </xf>
    <xf numFmtId="1" fontId="174" fillId="2" borderId="12" xfId="0" applyNumberFormat="1" applyFont="1" applyBorder="1"/>
    <xf numFmtId="0" fontId="174" fillId="2" borderId="10" xfId="0" applyFont="1" applyBorder="1"/>
    <xf numFmtId="1" fontId="17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76" fillId="2" borderId="0" xfId="0" applyNumberFormat="1" applyFont="1"/>
    <xf numFmtId="1" fontId="177" fillId="2" borderId="0" xfId="0" applyNumberFormat="1" applyFont="1"/>
    <xf numFmtId="1" fontId="178" fillId="2" borderId="0" xfId="0" applyNumberFormat="1" applyFont="1"/>
    <xf numFmtId="1" fontId="179" fillId="2" borderId="0" xfId="0" applyNumberFormat="1" applyFont="1"/>
    <xf numFmtId="1" fontId="180" fillId="2" borderId="0" xfId="0" applyNumberFormat="1" applyFont="1"/>
    <xf numFmtId="1" fontId="181" fillId="2" borderId="0" xfId="0" applyNumberFormat="1" applyFont="1"/>
    <xf numFmtId="1" fontId="182" fillId="2" borderId="0" xfId="0" applyNumberFormat="1" applyFont="1"/>
    <xf numFmtId="1" fontId="183" fillId="2" borderId="0" xfId="0" applyNumberFormat="1" applyFont="1"/>
    <xf numFmtId="1" fontId="184" fillId="2" borderId="0" xfId="0" applyNumberFormat="1" applyFont="1"/>
    <xf numFmtId="1" fontId="185" fillId="2" borderId="0" xfId="0" applyNumberFormat="1" applyFont="1"/>
    <xf numFmtId="1" fontId="186" fillId="2" borderId="0" xfId="0" applyNumberFormat="1" applyFont="1"/>
    <xf numFmtId="1" fontId="187" fillId="2" borderId="0" xfId="0" applyNumberFormat="1" applyFont="1"/>
    <xf numFmtId="1" fontId="188" fillId="2" borderId="0" xfId="0" applyNumberFormat="1" applyFont="1"/>
    <xf numFmtId="1" fontId="189" fillId="2" borderId="0" xfId="0" applyNumberFormat="1" applyFont="1"/>
    <xf numFmtId="1" fontId="190" fillId="2" borderId="0" xfId="0" applyNumberFormat="1" applyFont="1"/>
    <xf numFmtId="1" fontId="191" fillId="2" borderId="0" xfId="0" applyNumberFormat="1" applyFont="1"/>
    <xf numFmtId="1" fontId="192" fillId="2" borderId="0" xfId="0" applyNumberFormat="1" applyFont="1"/>
    <xf numFmtId="1" fontId="193" fillId="2" borderId="0" xfId="0" applyNumberFormat="1" applyFont="1"/>
    <xf numFmtId="1" fontId="194" fillId="2" borderId="0" xfId="0" applyNumberFormat="1" applyFont="1"/>
    <xf numFmtId="1" fontId="195" fillId="2" borderId="0" xfId="0" applyNumberFormat="1" applyFont="1"/>
    <xf numFmtId="1" fontId="196" fillId="2" borderId="0" xfId="0" applyNumberFormat="1" applyFont="1"/>
    <xf numFmtId="1" fontId="197" fillId="2" borderId="0" xfId="0" applyNumberFormat="1" applyFont="1"/>
    <xf numFmtId="0" fontId="197" fillId="2" borderId="0" xfId="0" applyFont="1"/>
    <xf numFmtId="1" fontId="198" fillId="2" borderId="0" xfId="0" applyNumberFormat="1" applyFont="1"/>
    <xf numFmtId="1" fontId="199" fillId="2" borderId="0" xfId="0" applyNumberFormat="1" applyFont="1"/>
    <xf numFmtId="1" fontId="20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201" fillId="2" borderId="1" xfId="0" applyFont="1" applyBorder="1"/>
    <xf numFmtId="0" fontId="201" fillId="2" borderId="2" xfId="0" applyFont="1" applyBorder="1"/>
    <xf numFmtId="0" fontId="201" fillId="2" borderId="2" xfId="0" applyFont="1" applyBorder="1" applyAlignment="1">
      <alignment horizontal="center"/>
    </xf>
    <xf numFmtId="0" fontId="20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20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20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204" fillId="2" borderId="0" xfId="0" applyFont="1" applyBorder="1" applyAlignment="1">
      <alignment horizontal="left"/>
    </xf>
    <xf numFmtId="0" fontId="204" fillId="2" borderId="0" xfId="0" applyFont="1" applyBorder="1"/>
    <xf numFmtId="0" fontId="204" fillId="2" borderId="5" xfId="0" applyFont="1" applyBorder="1"/>
    <xf numFmtId="0" fontId="4" fillId="2" borderId="4" xfId="0" applyFont="1" applyBorder="1"/>
    <xf numFmtId="0" fontId="205" fillId="2" borderId="0" xfId="0" applyFont="1" applyBorder="1"/>
    <xf numFmtId="0" fontId="205" fillId="2" borderId="0" xfId="0" applyFont="1" applyBorder="1" applyAlignment="1">
      <alignment horizontal="center"/>
    </xf>
    <xf numFmtId="0" fontId="205" fillId="2" borderId="5" xfId="0" applyFont="1" applyBorder="1"/>
    <xf numFmtId="0" fontId="4" fillId="2" borderId="4" xfId="0" applyFont="1" applyBorder="1"/>
    <xf numFmtId="0" fontId="206" fillId="2" borderId="0" xfId="0" applyFont="1" applyBorder="1"/>
    <xf numFmtId="0" fontId="206" fillId="2" borderId="0" xfId="0" applyFont="1" applyBorder="1" applyAlignment="1">
      <alignment horizontal="center"/>
    </xf>
    <xf numFmtId="0" fontId="206" fillId="2" borderId="5" xfId="0" applyFont="1" applyBorder="1"/>
    <xf numFmtId="0" fontId="4" fillId="2" borderId="4" xfId="0" applyFont="1" applyBorder="1"/>
    <xf numFmtId="0" fontId="207" fillId="2" borderId="0" xfId="0" applyFont="1" applyBorder="1"/>
    <xf numFmtId="0" fontId="207" fillId="2" borderId="0" xfId="0" applyFont="1" applyBorder="1" applyAlignment="1">
      <alignment horizontal="center"/>
    </xf>
    <xf numFmtId="0" fontId="207" fillId="2" borderId="5" xfId="0" applyFont="1" applyBorder="1"/>
    <xf numFmtId="0" fontId="4" fillId="2" borderId="4" xfId="0" applyFont="1" applyBorder="1"/>
    <xf numFmtId="0" fontId="208" fillId="2" borderId="0" xfId="0" applyFont="1" applyBorder="1"/>
    <xf numFmtId="0" fontId="208" fillId="2" borderId="0" xfId="0" applyFont="1" applyBorder="1" applyAlignment="1">
      <alignment horizontal="center"/>
    </xf>
    <xf numFmtId="0" fontId="208" fillId="2" borderId="5" xfId="0" applyFont="1" applyBorder="1"/>
    <xf numFmtId="0" fontId="4" fillId="2" borderId="4" xfId="0" applyFont="1" applyBorder="1"/>
    <xf numFmtId="0" fontId="209" fillId="2" borderId="0" xfId="0" applyFont="1" applyBorder="1"/>
    <xf numFmtId="0" fontId="209" fillId="2" borderId="0" xfId="0" applyFont="1" applyBorder="1" applyAlignment="1">
      <alignment horizontal="center"/>
    </xf>
    <xf numFmtId="0" fontId="209" fillId="2" borderId="5" xfId="0" applyFont="1" applyBorder="1"/>
    <xf numFmtId="0" fontId="4" fillId="2" borderId="4" xfId="0" applyFont="1" applyBorder="1"/>
    <xf numFmtId="0" fontId="210" fillId="2" borderId="0" xfId="0" applyFont="1" applyBorder="1"/>
    <xf numFmtId="0" fontId="210" fillId="2" borderId="0" xfId="0" applyFont="1" applyBorder="1" applyAlignment="1">
      <alignment horizontal="center"/>
    </xf>
    <xf numFmtId="0" fontId="210" fillId="2" borderId="5" xfId="0" applyFont="1" applyBorder="1"/>
    <xf numFmtId="0" fontId="4" fillId="2" borderId="4" xfId="0" applyFont="1" applyBorder="1"/>
    <xf numFmtId="0" fontId="211" fillId="2" borderId="0" xfId="0" applyFont="1" applyBorder="1"/>
    <xf numFmtId="0" fontId="21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211" fillId="2" borderId="5" xfId="0" applyFont="1" applyBorder="1"/>
    <xf numFmtId="0" fontId="4" fillId="2" borderId="4" xfId="0" applyFont="1" applyBorder="1"/>
    <xf numFmtId="0" fontId="212" fillId="2" borderId="0" xfId="0" applyFont="1" applyBorder="1"/>
    <xf numFmtId="0" fontId="212" fillId="2" borderId="0" xfId="0" applyFont="1" applyBorder="1" applyAlignment="1">
      <alignment horizontal="center"/>
    </xf>
    <xf numFmtId="0" fontId="4" fillId="2" borderId="0" xfId="0" applyFont="1" applyBorder="1"/>
    <xf numFmtId="0" fontId="212" fillId="2" borderId="5" xfId="0" applyFont="1" applyBorder="1"/>
    <xf numFmtId="0" fontId="4" fillId="2" borderId="4" xfId="0" applyFont="1" applyBorder="1"/>
    <xf numFmtId="0" fontId="213" fillId="2" borderId="0" xfId="0" applyFont="1" applyBorder="1"/>
    <xf numFmtId="0" fontId="213" fillId="2" borderId="0" xfId="0" applyFont="1" applyBorder="1" applyAlignment="1">
      <alignment horizontal="center"/>
    </xf>
    <xf numFmtId="0" fontId="213" fillId="2" borderId="5" xfId="0" applyFont="1" applyBorder="1"/>
    <xf numFmtId="0" fontId="4" fillId="2" borderId="4" xfId="0" applyFont="1" applyBorder="1"/>
    <xf numFmtId="0" fontId="214" fillId="2" borderId="0" xfId="0" applyFont="1" applyBorder="1"/>
    <xf numFmtId="0" fontId="214" fillId="2" borderId="0" xfId="0" applyFont="1" applyBorder="1" applyAlignment="1">
      <alignment horizontal="center"/>
    </xf>
    <xf numFmtId="0" fontId="214" fillId="2" borderId="6" xfId="0" applyFont="1" applyBorder="1" applyAlignment="1">
      <alignment horizontal="center"/>
    </xf>
    <xf numFmtId="0" fontId="214" fillId="2" borderId="3" xfId="0" applyFont="1" applyBorder="1" applyAlignment="1">
      <alignment horizontal="center" wrapText="1"/>
    </xf>
    <xf numFmtId="0" fontId="214" fillId="2" borderId="5" xfId="0" applyFont="1" applyBorder="1"/>
    <xf numFmtId="0" fontId="215" fillId="2" borderId="4" xfId="0" applyFont="1" applyBorder="1"/>
    <xf numFmtId="0" fontId="215" fillId="2" borderId="0" xfId="0" applyFont="1" applyBorder="1"/>
    <xf numFmtId="0" fontId="21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215" fillId="2" borderId="5" xfId="0" applyFont="1" applyBorder="1"/>
    <xf numFmtId="0" fontId="216" fillId="2" borderId="4" xfId="0" applyFont="1" applyBorder="1"/>
    <xf numFmtId="0" fontId="216" fillId="2" borderId="0" xfId="0" applyFont="1" applyBorder="1"/>
    <xf numFmtId="0" fontId="216" fillId="2" borderId="0" xfId="0" applyFont="1" applyBorder="1" applyAlignment="1">
      <alignment horizontal="center"/>
    </xf>
    <xf numFmtId="0" fontId="216" fillId="2" borderId="7" xfId="0" applyFont="1" applyBorder="1"/>
    <xf numFmtId="0" fontId="216" fillId="2" borderId="5" xfId="0" applyFont="1" applyBorder="1"/>
    <xf numFmtId="0" fontId="217" fillId="2" borderId="4" xfId="0" applyFont="1" applyBorder="1"/>
    <xf numFmtId="0" fontId="217" fillId="2" borderId="0" xfId="0" applyFont="1" applyBorder="1"/>
    <xf numFmtId="0" fontId="21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17" fillId="2" borderId="5" xfId="0" applyFont="1" applyBorder="1"/>
    <xf numFmtId="0" fontId="218" fillId="2" borderId="4" xfId="0" applyFont="1" applyBorder="1"/>
    <xf numFmtId="0" fontId="218" fillId="2" borderId="0" xfId="0" applyFont="1" applyBorder="1"/>
    <xf numFmtId="0" fontId="21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18" fillId="2" borderId="5" xfId="0" applyFont="1" applyBorder="1"/>
    <xf numFmtId="0" fontId="219" fillId="2" borderId="4" xfId="0" applyFont="1" applyBorder="1"/>
    <xf numFmtId="0" fontId="219" fillId="2" borderId="0" xfId="0" applyFont="1" applyBorder="1"/>
    <xf numFmtId="0" fontId="21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219" fillId="2" borderId="7" xfId="0" applyFont="1" applyBorder="1" applyAlignment="1">
      <alignment horizontal="center" vertical="center"/>
    </xf>
    <xf numFmtId="2" fontId="219" fillId="2" borderId="5" xfId="0" applyNumberFormat="1" applyFont="1" applyBorder="1" applyAlignment="1">
      <alignment horizontal="center"/>
    </xf>
    <xf numFmtId="0" fontId="21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220" fillId="2" borderId="4" xfId="0" applyFont="1" applyBorder="1"/>
    <xf numFmtId="0" fontId="220" fillId="2" borderId="0" xfId="0" applyFont="1" applyBorder="1"/>
    <xf numFmtId="0" fontId="220" fillId="2" borderId="0" xfId="0" applyFont="1" applyBorder="1" applyAlignment="1">
      <alignment horizontal="center"/>
    </xf>
    <xf numFmtId="0" fontId="220" fillId="2" borderId="9" xfId="0" applyFont="1" applyBorder="1" applyAlignment="1">
      <alignment horizontal="center"/>
    </xf>
    <xf numFmtId="0" fontId="220" fillId="2" borderId="10" xfId="0" applyFont="1" applyBorder="1" applyAlignment="1">
      <alignment horizontal="center"/>
    </xf>
    <xf numFmtId="0" fontId="220" fillId="2" borderId="5" xfId="0" applyFont="1" applyBorder="1"/>
    <xf numFmtId="0" fontId="4" fillId="2" borderId="4" xfId="0" applyFont="1" applyBorder="1"/>
    <xf numFmtId="0" fontId="221" fillId="2" borderId="0" xfId="0" applyFont="1" applyBorder="1"/>
    <xf numFmtId="0" fontId="4" fillId="2" borderId="0" xfId="0" applyFont="1" applyBorder="1" applyAlignment="1">
      <alignment horizontal="center"/>
    </xf>
    <xf numFmtId="0" fontId="221" fillId="2" borderId="0" xfId="0" applyFont="1" applyBorder="1" applyAlignment="1">
      <alignment horizontal="center"/>
    </xf>
    <xf numFmtId="0" fontId="221" fillId="2" borderId="9" xfId="0" applyFont="1" applyBorder="1"/>
    <xf numFmtId="0" fontId="221" fillId="2" borderId="10" xfId="0" applyFont="1" applyBorder="1"/>
    <xf numFmtId="0" fontId="221" fillId="2" borderId="5" xfId="0" applyFont="1" applyBorder="1"/>
    <xf numFmtId="0" fontId="222" fillId="2" borderId="4" xfId="0" applyFont="1" applyBorder="1"/>
    <xf numFmtId="0" fontId="222" fillId="2" borderId="0" xfId="0" applyFont="1" applyBorder="1"/>
    <xf numFmtId="0" fontId="222" fillId="2" borderId="0" xfId="0" applyFont="1" applyBorder="1" applyAlignment="1">
      <alignment horizontal="center"/>
    </xf>
    <xf numFmtId="0" fontId="222" fillId="2" borderId="5" xfId="0" applyFont="1" applyBorder="1"/>
    <xf numFmtId="0" fontId="4" fillId="2" borderId="4" xfId="0" applyFont="1" applyBorder="1"/>
    <xf numFmtId="0" fontId="223" fillId="2" borderId="0" xfId="0" applyFont="1" applyBorder="1"/>
    <xf numFmtId="0" fontId="22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223" fillId="2" borderId="5" xfId="0" applyFont="1" applyBorder="1"/>
    <xf numFmtId="0" fontId="225" fillId="2" borderId="4" xfId="0" applyFont="1" applyBorder="1"/>
    <xf numFmtId="0" fontId="225" fillId="2" borderId="0" xfId="0" applyFont="1" applyBorder="1"/>
    <xf numFmtId="0" fontId="225" fillId="2" borderId="0" xfId="0" applyFont="1" applyBorder="1" applyAlignment="1">
      <alignment horizontal="center"/>
    </xf>
    <xf numFmtId="0" fontId="224" fillId="2" borderId="0" xfId="0" applyFont="1" applyBorder="1" applyAlignment="1">
      <alignment horizontal="center"/>
    </xf>
    <xf numFmtId="0" fontId="22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226" fillId="2" borderId="0" xfId="0" applyFont="1" applyBorder="1"/>
    <xf numFmtId="0" fontId="22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22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22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2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3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31" fillId="2" borderId="5" xfId="0" applyFont="1" applyBorder="1"/>
    <xf numFmtId="1" fontId="23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3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3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3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3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3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3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3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3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4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4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4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4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4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4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4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4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4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5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5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5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5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5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5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5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5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5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60" fillId="2" borderId="5" xfId="0" applyFont="1" applyBorder="1"/>
    <xf numFmtId="0" fontId="4" fillId="2" borderId="4" xfId="0" applyFont="1" applyBorder="1"/>
    <xf numFmtId="0" fontId="261" fillId="2" borderId="0" xfId="0" applyFont="1" applyBorder="1"/>
    <xf numFmtId="0" fontId="261" fillId="2" borderId="0" xfId="0" applyFont="1" applyBorder="1" applyAlignment="1">
      <alignment horizontal="center"/>
    </xf>
    <xf numFmtId="1" fontId="261" fillId="2" borderId="0" xfId="0" applyNumberFormat="1" applyFont="1" applyBorder="1"/>
    <xf numFmtId="0" fontId="261" fillId="2" borderId="5" xfId="0" applyFont="1" applyBorder="1"/>
    <xf numFmtId="0" fontId="262" fillId="2" borderId="4" xfId="0" applyFont="1" applyBorder="1"/>
    <xf numFmtId="0" fontId="262" fillId="2" borderId="0" xfId="0" applyFont="1" applyBorder="1"/>
    <xf numFmtId="0" fontId="26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262" fillId="2" borderId="5" xfId="0" applyFont="1" applyBorder="1"/>
    <xf numFmtId="0" fontId="8" fillId="2" borderId="4" xfId="0" applyFont="1" applyBorder="1"/>
    <xf numFmtId="0" fontId="263" fillId="2" borderId="0" xfId="0" applyFont="1" applyBorder="1"/>
    <xf numFmtId="0" fontId="263" fillId="2" borderId="0" xfId="0" applyFont="1" applyBorder="1" applyAlignment="1">
      <alignment horizontal="center"/>
    </xf>
    <xf numFmtId="1" fontId="26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263" fillId="2" borderId="5" xfId="0" applyFont="1" applyBorder="1"/>
    <xf numFmtId="0" fontId="264" fillId="2" borderId="4" xfId="0" applyFont="1" applyBorder="1" applyAlignment="1">
      <alignment horizontal="center"/>
    </xf>
    <xf numFmtId="0" fontId="264" fillId="2" borderId="0" xfId="0" applyFont="1" applyBorder="1" applyAlignment="1">
      <alignment horizontal="center"/>
    </xf>
    <xf numFmtId="0" fontId="264" fillId="2" borderId="0" xfId="0" applyFont="1" applyBorder="1"/>
    <xf numFmtId="0" fontId="264" fillId="2" borderId="5" xfId="0" applyFont="1" applyBorder="1"/>
    <xf numFmtId="0" fontId="8" fillId="2" borderId="4" xfId="0" applyFont="1" applyBorder="1"/>
    <xf numFmtId="0" fontId="265" fillId="2" borderId="0" xfId="0" applyFont="1" applyBorder="1"/>
    <xf numFmtId="0" fontId="265" fillId="2" borderId="0" xfId="0" applyFont="1" applyBorder="1" applyAlignment="1">
      <alignment horizontal="center"/>
    </xf>
    <xf numFmtId="1" fontId="26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265" fillId="2" borderId="5" xfId="0" applyFont="1" applyBorder="1"/>
    <xf numFmtId="0" fontId="266" fillId="2" borderId="4" xfId="0" applyFont="1" applyBorder="1"/>
    <xf numFmtId="0" fontId="266" fillId="2" borderId="0" xfId="0" applyFont="1" applyBorder="1"/>
    <xf numFmtId="0" fontId="266" fillId="2" borderId="0" xfId="0" applyFont="1" applyBorder="1" applyAlignment="1">
      <alignment horizontal="center"/>
    </xf>
    <xf numFmtId="1" fontId="266" fillId="2" borderId="0" xfId="0" applyNumberFormat="1" applyFont="1" applyBorder="1"/>
    <xf numFmtId="0" fontId="266" fillId="2" borderId="5" xfId="0" applyFont="1" applyBorder="1"/>
    <xf numFmtId="0" fontId="267" fillId="2" borderId="4" xfId="0" applyFont="1" applyBorder="1"/>
    <xf numFmtId="0" fontId="267" fillId="2" borderId="0" xfId="0" applyFont="1" applyBorder="1"/>
    <xf numFmtId="0" fontId="267" fillId="2" borderId="0" xfId="0" applyFont="1" applyBorder="1" applyAlignment="1">
      <alignment horizontal="center"/>
    </xf>
    <xf numFmtId="1" fontId="267" fillId="2" borderId="0" xfId="0" applyNumberFormat="1" applyFont="1" applyBorder="1"/>
    <xf numFmtId="0" fontId="267" fillId="2" borderId="5" xfId="0" applyFont="1" applyBorder="1"/>
    <xf numFmtId="0" fontId="268" fillId="2" borderId="4" xfId="0" applyFont="1" applyBorder="1"/>
    <xf numFmtId="0" fontId="268" fillId="2" borderId="0" xfId="0" applyFont="1" applyBorder="1"/>
    <xf numFmtId="0" fontId="268" fillId="2" borderId="0" xfId="0" applyFont="1" applyBorder="1" applyAlignment="1">
      <alignment horizontal="center"/>
    </xf>
    <xf numFmtId="1" fontId="268" fillId="2" borderId="0" xfId="0" applyNumberFormat="1" applyFont="1" applyBorder="1"/>
    <xf numFmtId="0" fontId="268" fillId="2" borderId="5" xfId="0" applyFont="1" applyBorder="1"/>
    <xf numFmtId="0" fontId="269" fillId="2" borderId="11" xfId="0" applyFont="1" applyBorder="1"/>
    <xf numFmtId="0" fontId="269" fillId="2" borderId="12" xfId="0" applyFont="1" applyBorder="1"/>
    <xf numFmtId="0" fontId="269" fillId="2" borderId="12" xfId="0" applyFont="1" applyBorder="1" applyAlignment="1">
      <alignment horizontal="center"/>
    </xf>
    <xf numFmtId="1" fontId="269" fillId="2" borderId="12" xfId="0" applyNumberFormat="1" applyFont="1" applyBorder="1"/>
    <xf numFmtId="0" fontId="269" fillId="2" borderId="10" xfId="0" applyFont="1" applyBorder="1"/>
    <xf numFmtId="1" fontId="27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271" fillId="2" borderId="0" xfId="0" applyNumberFormat="1" applyFont="1"/>
    <xf numFmtId="1" fontId="272" fillId="2" borderId="0" xfId="0" applyNumberFormat="1" applyFont="1"/>
    <xf numFmtId="1" fontId="273" fillId="2" borderId="0" xfId="0" applyNumberFormat="1" applyFont="1"/>
    <xf numFmtId="1" fontId="274" fillId="2" borderId="0" xfId="0" applyNumberFormat="1" applyFont="1"/>
    <xf numFmtId="1" fontId="275" fillId="2" borderId="0" xfId="0" applyNumberFormat="1" applyFont="1"/>
    <xf numFmtId="1" fontId="276" fillId="2" borderId="0" xfId="0" applyNumberFormat="1" applyFont="1"/>
    <xf numFmtId="1" fontId="277" fillId="2" borderId="0" xfId="0" applyNumberFormat="1" applyFont="1"/>
    <xf numFmtId="1" fontId="278" fillId="2" borderId="0" xfId="0" applyNumberFormat="1" applyFont="1"/>
    <xf numFmtId="1" fontId="279" fillId="2" borderId="0" xfId="0" applyNumberFormat="1" applyFont="1"/>
    <xf numFmtId="1" fontId="280" fillId="2" borderId="0" xfId="0" applyNumberFormat="1" applyFont="1"/>
    <xf numFmtId="1" fontId="281" fillId="2" borderId="0" xfId="0" applyNumberFormat="1" applyFont="1"/>
    <xf numFmtId="1" fontId="282" fillId="2" borderId="0" xfId="0" applyNumberFormat="1" applyFont="1"/>
    <xf numFmtId="1" fontId="283" fillId="2" borderId="0" xfId="0" applyNumberFormat="1" applyFont="1"/>
    <xf numFmtId="1" fontId="284" fillId="2" borderId="0" xfId="0" applyNumberFormat="1" applyFont="1"/>
    <xf numFmtId="1" fontId="285" fillId="2" borderId="0" xfId="0" applyNumberFormat="1" applyFont="1"/>
    <xf numFmtId="1" fontId="286" fillId="2" borderId="0" xfId="0" applyNumberFormat="1" applyFont="1"/>
    <xf numFmtId="1" fontId="287" fillId="2" borderId="0" xfId="0" applyNumberFormat="1" applyFont="1"/>
    <xf numFmtId="1" fontId="288" fillId="2" borderId="0" xfId="0" applyNumberFormat="1" applyFont="1"/>
    <xf numFmtId="1" fontId="289" fillId="2" borderId="0" xfId="0" applyNumberFormat="1" applyFont="1"/>
    <xf numFmtId="1" fontId="290" fillId="2" borderId="0" xfId="0" applyNumberFormat="1" applyFont="1"/>
    <xf numFmtId="1" fontId="291" fillId="2" borderId="0" xfId="0" applyNumberFormat="1" applyFont="1"/>
    <xf numFmtId="1" fontId="292" fillId="2" borderId="0" xfId="0" applyNumberFormat="1" applyFont="1"/>
    <xf numFmtId="0" fontId="292" fillId="2" borderId="0" xfId="0" applyFont="1"/>
    <xf numFmtId="1" fontId="293" fillId="2" borderId="0" xfId="0" applyNumberFormat="1" applyFont="1"/>
    <xf numFmtId="1" fontId="294" fillId="2" borderId="0" xfId="0" applyNumberFormat="1" applyFont="1"/>
    <xf numFmtId="1" fontId="29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296" fillId="2" borderId="1" xfId="0" applyFont="1" applyBorder="1"/>
    <xf numFmtId="0" fontId="296" fillId="2" borderId="2" xfId="0" applyFont="1" applyBorder="1"/>
    <xf numFmtId="0" fontId="296" fillId="2" borderId="2" xfId="0" applyFont="1" applyBorder="1" applyAlignment="1">
      <alignment horizontal="center"/>
    </xf>
    <xf numFmtId="0" fontId="29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29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29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299" fillId="2" borderId="0" xfId="0" applyFont="1" applyBorder="1" applyAlignment="1">
      <alignment horizontal="left"/>
    </xf>
    <xf numFmtId="0" fontId="299" fillId="2" borderId="0" xfId="0" applyFont="1" applyBorder="1"/>
    <xf numFmtId="0" fontId="299" fillId="2" borderId="5" xfId="0" applyFont="1" applyBorder="1"/>
    <xf numFmtId="0" fontId="4" fillId="2" borderId="4" xfId="0" applyFont="1" applyBorder="1"/>
    <xf numFmtId="0" fontId="300" fillId="2" borderId="0" xfId="0" applyFont="1" applyBorder="1"/>
    <xf numFmtId="0" fontId="300" fillId="2" borderId="0" xfId="0" applyFont="1" applyBorder="1" applyAlignment="1">
      <alignment horizontal="center"/>
    </xf>
    <xf numFmtId="0" fontId="300" fillId="2" borderId="5" xfId="0" applyFont="1" applyBorder="1"/>
    <xf numFmtId="0" fontId="4" fillId="2" borderId="4" xfId="0" applyFont="1" applyBorder="1"/>
    <xf numFmtId="0" fontId="301" fillId="2" borderId="0" xfId="0" applyFont="1" applyBorder="1"/>
    <xf numFmtId="0" fontId="301" fillId="2" borderId="0" xfId="0" applyFont="1" applyBorder="1" applyAlignment="1">
      <alignment horizontal="center"/>
    </xf>
    <xf numFmtId="0" fontId="301" fillId="2" borderId="5" xfId="0" applyFont="1" applyBorder="1"/>
    <xf numFmtId="0" fontId="4" fillId="2" borderId="4" xfId="0" applyFont="1" applyBorder="1"/>
    <xf numFmtId="0" fontId="302" fillId="2" borderId="0" xfId="0" applyFont="1" applyBorder="1"/>
    <xf numFmtId="0" fontId="302" fillId="2" borderId="0" xfId="0" applyFont="1" applyBorder="1" applyAlignment="1">
      <alignment horizontal="center"/>
    </xf>
    <xf numFmtId="0" fontId="302" fillId="2" borderId="5" xfId="0" applyFont="1" applyBorder="1"/>
    <xf numFmtId="0" fontId="4" fillId="2" borderId="4" xfId="0" applyFont="1" applyBorder="1"/>
    <xf numFmtId="0" fontId="303" fillId="2" borderId="0" xfId="0" applyFont="1" applyBorder="1"/>
    <xf numFmtId="0" fontId="303" fillId="2" borderId="0" xfId="0" applyFont="1" applyBorder="1" applyAlignment="1">
      <alignment horizontal="center"/>
    </xf>
    <xf numFmtId="0" fontId="303" fillId="2" borderId="5" xfId="0" applyFont="1" applyBorder="1"/>
    <xf numFmtId="0" fontId="4" fillId="2" borderId="4" xfId="0" applyFont="1" applyBorder="1"/>
    <xf numFmtId="0" fontId="304" fillId="2" borderId="0" xfId="0" applyFont="1" applyBorder="1"/>
    <xf numFmtId="0" fontId="304" fillId="2" borderId="0" xfId="0" applyFont="1" applyBorder="1" applyAlignment="1">
      <alignment horizontal="center"/>
    </xf>
    <xf numFmtId="0" fontId="304" fillId="2" borderId="5" xfId="0" applyFont="1" applyBorder="1"/>
    <xf numFmtId="0" fontId="4" fillId="2" borderId="4" xfId="0" applyFont="1" applyBorder="1"/>
    <xf numFmtId="0" fontId="305" fillId="2" borderId="0" xfId="0" applyFont="1" applyBorder="1"/>
    <xf numFmtId="0" fontId="305" fillId="2" borderId="0" xfId="0" applyFont="1" applyBorder="1" applyAlignment="1">
      <alignment horizontal="center"/>
    </xf>
    <xf numFmtId="0" fontId="305" fillId="2" borderId="5" xfId="0" applyFont="1" applyBorder="1"/>
    <xf numFmtId="0" fontId="4" fillId="2" borderId="4" xfId="0" applyFont="1" applyBorder="1"/>
    <xf numFmtId="0" fontId="306" fillId="2" borderId="0" xfId="0" applyFont="1" applyBorder="1"/>
    <xf numFmtId="0" fontId="30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306" fillId="2" borderId="5" xfId="0" applyFont="1" applyBorder="1"/>
    <xf numFmtId="0" fontId="4" fillId="2" borderId="4" xfId="0" applyFont="1" applyBorder="1"/>
    <xf numFmtId="0" fontId="307" fillId="2" borderId="0" xfId="0" applyFont="1" applyBorder="1"/>
    <xf numFmtId="0" fontId="307" fillId="2" borderId="0" xfId="0" applyFont="1" applyBorder="1" applyAlignment="1">
      <alignment horizontal="center"/>
    </xf>
    <xf numFmtId="0" fontId="4" fillId="2" borderId="0" xfId="0" applyFont="1" applyBorder="1"/>
    <xf numFmtId="0" fontId="307" fillId="2" borderId="5" xfId="0" applyFont="1" applyBorder="1"/>
    <xf numFmtId="0" fontId="4" fillId="2" borderId="4" xfId="0" applyFont="1" applyBorder="1"/>
    <xf numFmtId="0" fontId="308" fillId="2" borderId="0" xfId="0" applyFont="1" applyBorder="1"/>
    <xf numFmtId="0" fontId="308" fillId="2" borderId="0" xfId="0" applyFont="1" applyBorder="1" applyAlignment="1">
      <alignment horizontal="center"/>
    </xf>
    <xf numFmtId="0" fontId="308" fillId="2" borderId="5" xfId="0" applyFont="1" applyBorder="1"/>
    <xf numFmtId="0" fontId="4" fillId="2" borderId="4" xfId="0" applyFont="1" applyBorder="1"/>
    <xf numFmtId="0" fontId="309" fillId="2" borderId="0" xfId="0" applyFont="1" applyBorder="1"/>
    <xf numFmtId="0" fontId="309" fillId="2" borderId="0" xfId="0" applyFont="1" applyBorder="1" applyAlignment="1">
      <alignment horizontal="center"/>
    </xf>
    <xf numFmtId="0" fontId="309" fillId="2" borderId="6" xfId="0" applyFont="1" applyBorder="1" applyAlignment="1">
      <alignment horizontal="center"/>
    </xf>
    <xf numFmtId="0" fontId="309" fillId="2" borderId="3" xfId="0" applyFont="1" applyBorder="1" applyAlignment="1">
      <alignment horizontal="center" wrapText="1"/>
    </xf>
    <xf numFmtId="0" fontId="309" fillId="2" borderId="5" xfId="0" applyFont="1" applyBorder="1"/>
    <xf numFmtId="0" fontId="310" fillId="2" borderId="4" xfId="0" applyFont="1" applyBorder="1"/>
    <xf numFmtId="0" fontId="310" fillId="2" borderId="0" xfId="0" applyFont="1" applyBorder="1"/>
    <xf numFmtId="0" fontId="31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310" fillId="2" borderId="5" xfId="0" applyFont="1" applyBorder="1"/>
    <xf numFmtId="0" fontId="311" fillId="2" borderId="4" xfId="0" applyFont="1" applyBorder="1"/>
    <xf numFmtId="0" fontId="311" fillId="2" borderId="0" xfId="0" applyFont="1" applyBorder="1"/>
    <xf numFmtId="0" fontId="311" fillId="2" borderId="0" xfId="0" applyFont="1" applyBorder="1" applyAlignment="1">
      <alignment horizontal="center"/>
    </xf>
    <xf numFmtId="0" fontId="311" fillId="2" borderId="7" xfId="0" applyFont="1" applyBorder="1"/>
    <xf numFmtId="0" fontId="311" fillId="2" borderId="5" xfId="0" applyFont="1" applyBorder="1"/>
    <xf numFmtId="0" fontId="312" fillId="2" borderId="4" xfId="0" applyFont="1" applyBorder="1"/>
    <xf numFmtId="0" fontId="312" fillId="2" borderId="0" xfId="0" applyFont="1" applyBorder="1"/>
    <xf numFmtId="0" fontId="31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312" fillId="2" borderId="5" xfId="0" applyFont="1" applyBorder="1"/>
    <xf numFmtId="0" fontId="313" fillId="2" borderId="4" xfId="0" applyFont="1" applyBorder="1"/>
    <xf numFmtId="0" fontId="313" fillId="2" borderId="0" xfId="0" applyFont="1" applyBorder="1"/>
    <xf numFmtId="0" fontId="31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313" fillId="2" borderId="5" xfId="0" applyFont="1" applyBorder="1"/>
    <xf numFmtId="0" fontId="314" fillId="2" borderId="4" xfId="0" applyFont="1" applyBorder="1"/>
    <xf numFmtId="0" fontId="314" fillId="2" borderId="0" xfId="0" applyFont="1" applyBorder="1"/>
    <xf numFmtId="0" fontId="31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314" fillId="2" borderId="7" xfId="0" applyFont="1" applyBorder="1" applyAlignment="1">
      <alignment horizontal="center" vertical="center"/>
    </xf>
    <xf numFmtId="2" fontId="314" fillId="2" borderId="5" xfId="0" applyNumberFormat="1" applyFont="1" applyBorder="1" applyAlignment="1">
      <alignment horizontal="center"/>
    </xf>
    <xf numFmtId="0" fontId="31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315" fillId="2" borderId="4" xfId="0" applyFont="1" applyBorder="1"/>
    <xf numFmtId="0" fontId="315" fillId="2" borderId="0" xfId="0" applyFont="1" applyBorder="1"/>
    <xf numFmtId="0" fontId="315" fillId="2" borderId="0" xfId="0" applyFont="1" applyBorder="1" applyAlignment="1">
      <alignment horizontal="center"/>
    </xf>
    <xf numFmtId="0" fontId="315" fillId="2" borderId="9" xfId="0" applyFont="1" applyBorder="1" applyAlignment="1">
      <alignment horizontal="center"/>
    </xf>
    <xf numFmtId="0" fontId="315" fillId="2" borderId="10" xfId="0" applyFont="1" applyBorder="1" applyAlignment="1">
      <alignment horizontal="center"/>
    </xf>
    <xf numFmtId="0" fontId="315" fillId="2" borderId="5" xfId="0" applyFont="1" applyBorder="1"/>
    <xf numFmtId="0" fontId="4" fillId="2" borderId="4" xfId="0" applyFont="1" applyBorder="1"/>
    <xf numFmtId="0" fontId="316" fillId="2" borderId="0" xfId="0" applyFont="1" applyBorder="1"/>
    <xf numFmtId="0" fontId="4" fillId="2" borderId="0" xfId="0" applyFont="1" applyBorder="1" applyAlignment="1">
      <alignment horizontal="center"/>
    </xf>
    <xf numFmtId="0" fontId="316" fillId="2" borderId="0" xfId="0" applyFont="1" applyBorder="1" applyAlignment="1">
      <alignment horizontal="center"/>
    </xf>
    <xf numFmtId="0" fontId="316" fillId="2" borderId="9" xfId="0" applyFont="1" applyBorder="1"/>
    <xf numFmtId="0" fontId="316" fillId="2" borderId="10" xfId="0" applyFont="1" applyBorder="1"/>
    <xf numFmtId="0" fontId="316" fillId="2" borderId="5" xfId="0" applyFont="1" applyBorder="1"/>
    <xf numFmtId="0" fontId="317" fillId="2" borderId="4" xfId="0" applyFont="1" applyBorder="1"/>
    <xf numFmtId="0" fontId="317" fillId="2" borderId="0" xfId="0" applyFont="1" applyBorder="1"/>
    <xf numFmtId="0" fontId="317" fillId="2" borderId="0" xfId="0" applyFont="1" applyBorder="1" applyAlignment="1">
      <alignment horizontal="center"/>
    </xf>
    <xf numFmtId="0" fontId="317" fillId="2" borderId="5" xfId="0" applyFont="1" applyBorder="1"/>
    <xf numFmtId="0" fontId="4" fillId="2" borderId="4" xfId="0" applyFont="1" applyBorder="1"/>
    <xf numFmtId="0" fontId="318" fillId="2" borderId="0" xfId="0" applyFont="1" applyBorder="1"/>
    <xf numFmtId="0" fontId="31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318" fillId="2" borderId="5" xfId="0" applyFont="1" applyBorder="1"/>
    <xf numFmtId="0" fontId="320" fillId="2" borderId="4" xfId="0" applyFont="1" applyBorder="1"/>
    <xf numFmtId="0" fontId="320" fillId="2" borderId="0" xfId="0" applyFont="1" applyBorder="1"/>
    <xf numFmtId="0" fontId="320" fillId="2" borderId="0" xfId="0" applyFont="1" applyBorder="1" applyAlignment="1">
      <alignment horizontal="center"/>
    </xf>
    <xf numFmtId="0" fontId="319" fillId="2" borderId="0" xfId="0" applyFont="1" applyBorder="1" applyAlignment="1">
      <alignment horizontal="center"/>
    </xf>
    <xf numFmtId="0" fontId="32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321" fillId="2" borderId="0" xfId="0" applyFont="1" applyBorder="1"/>
    <xf numFmtId="0" fontId="32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32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32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2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2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26" fillId="2" borderId="5" xfId="0" applyFont="1" applyBorder="1"/>
    <xf numFmtId="1" fontId="32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2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2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2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2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2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3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3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3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3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4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4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4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4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4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4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4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4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5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5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35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5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35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3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355" fillId="2" borderId="5" xfId="0" applyFont="1" applyBorder="1"/>
    <xf numFmtId="0" fontId="4" fillId="2" borderId="4" xfId="0" applyFont="1" applyBorder="1"/>
    <xf numFmtId="0" fontId="356" fillId="2" borderId="0" xfId="0" applyFont="1" applyBorder="1"/>
    <xf numFmtId="0" fontId="356" fillId="2" borderId="0" xfId="0" applyFont="1" applyBorder="1" applyAlignment="1">
      <alignment horizontal="center"/>
    </xf>
    <xf numFmtId="1" fontId="356" fillId="2" borderId="0" xfId="0" applyNumberFormat="1" applyFont="1" applyBorder="1"/>
    <xf numFmtId="0" fontId="356" fillId="2" borderId="5" xfId="0" applyFont="1" applyBorder="1"/>
    <xf numFmtId="0" fontId="357" fillId="2" borderId="4" xfId="0" applyFont="1" applyBorder="1"/>
    <xf numFmtId="0" fontId="357" fillId="2" borderId="0" xfId="0" applyFont="1" applyBorder="1"/>
    <xf numFmtId="0" fontId="35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357" fillId="2" borderId="5" xfId="0" applyFont="1" applyBorder="1"/>
    <xf numFmtId="0" fontId="8" fillId="2" borderId="4" xfId="0" applyFont="1" applyBorder="1"/>
    <xf numFmtId="0" fontId="358" fillId="2" borderId="0" xfId="0" applyFont="1" applyBorder="1"/>
    <xf numFmtId="0" fontId="358" fillId="2" borderId="0" xfId="0" applyFont="1" applyBorder="1" applyAlignment="1">
      <alignment horizontal="center"/>
    </xf>
    <xf numFmtId="1" fontId="35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358" fillId="2" borderId="5" xfId="0" applyFont="1" applyBorder="1"/>
    <xf numFmtId="0" fontId="359" fillId="2" borderId="4" xfId="0" applyFont="1" applyBorder="1" applyAlignment="1">
      <alignment horizontal="center"/>
    </xf>
    <xf numFmtId="0" fontId="359" fillId="2" borderId="0" xfId="0" applyFont="1" applyBorder="1" applyAlignment="1">
      <alignment horizontal="center"/>
    </xf>
    <xf numFmtId="0" fontId="359" fillId="2" borderId="0" xfId="0" applyFont="1" applyBorder="1"/>
    <xf numFmtId="0" fontId="359" fillId="2" borderId="5" xfId="0" applyFont="1" applyBorder="1"/>
    <xf numFmtId="0" fontId="8" fillId="2" borderId="4" xfId="0" applyFont="1" applyBorder="1"/>
    <xf numFmtId="0" fontId="360" fillId="2" borderId="0" xfId="0" applyFont="1" applyBorder="1"/>
    <xf numFmtId="0" fontId="360" fillId="2" borderId="0" xfId="0" applyFont="1" applyBorder="1" applyAlignment="1">
      <alignment horizontal="center"/>
    </xf>
    <xf numFmtId="1" fontId="36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360" fillId="2" borderId="5" xfId="0" applyFont="1" applyBorder="1"/>
    <xf numFmtId="0" fontId="361" fillId="2" borderId="4" xfId="0" applyFont="1" applyBorder="1"/>
    <xf numFmtId="0" fontId="361" fillId="2" borderId="0" xfId="0" applyFont="1" applyBorder="1"/>
    <xf numFmtId="0" fontId="361" fillId="2" borderId="0" xfId="0" applyFont="1" applyBorder="1" applyAlignment="1">
      <alignment horizontal="center"/>
    </xf>
    <xf numFmtId="1" fontId="361" fillId="2" borderId="0" xfId="0" applyNumberFormat="1" applyFont="1" applyBorder="1"/>
    <xf numFmtId="0" fontId="361" fillId="2" borderId="5" xfId="0" applyFont="1" applyBorder="1"/>
    <xf numFmtId="0" fontId="362" fillId="2" borderId="4" xfId="0" applyFont="1" applyBorder="1"/>
    <xf numFmtId="0" fontId="362" fillId="2" borderId="0" xfId="0" applyFont="1" applyBorder="1"/>
    <xf numFmtId="0" fontId="362" fillId="2" borderId="0" xfId="0" applyFont="1" applyBorder="1" applyAlignment="1">
      <alignment horizontal="center"/>
    </xf>
    <xf numFmtId="1" fontId="362" fillId="2" borderId="0" xfId="0" applyNumberFormat="1" applyFont="1" applyBorder="1"/>
    <xf numFmtId="0" fontId="362" fillId="2" borderId="5" xfId="0" applyFont="1" applyBorder="1"/>
    <xf numFmtId="0" fontId="363" fillId="2" borderId="4" xfId="0" applyFont="1" applyBorder="1"/>
    <xf numFmtId="0" fontId="363" fillId="2" borderId="0" xfId="0" applyFont="1" applyBorder="1"/>
    <xf numFmtId="0" fontId="363" fillId="2" borderId="0" xfId="0" applyFont="1" applyBorder="1" applyAlignment="1">
      <alignment horizontal="center"/>
    </xf>
    <xf numFmtId="1" fontId="363" fillId="2" borderId="0" xfId="0" applyNumberFormat="1" applyFont="1" applyBorder="1"/>
    <xf numFmtId="0" fontId="363" fillId="2" borderId="5" xfId="0" applyFont="1" applyBorder="1"/>
    <xf numFmtId="0" fontId="364" fillId="2" borderId="11" xfId="0" applyFont="1" applyBorder="1"/>
    <xf numFmtId="0" fontId="364" fillId="2" borderId="12" xfId="0" applyFont="1" applyBorder="1"/>
    <xf numFmtId="0" fontId="364" fillId="2" borderId="12" xfId="0" applyFont="1" applyBorder="1" applyAlignment="1">
      <alignment horizontal="center"/>
    </xf>
    <xf numFmtId="1" fontId="364" fillId="2" borderId="12" xfId="0" applyNumberFormat="1" applyFont="1" applyBorder="1"/>
    <xf numFmtId="0" fontId="364" fillId="2" borderId="10" xfId="0" applyFont="1" applyBorder="1"/>
    <xf numFmtId="1" fontId="36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366" fillId="2" borderId="0" xfId="0" applyNumberFormat="1" applyFont="1"/>
    <xf numFmtId="1" fontId="367" fillId="2" borderId="0" xfId="0" applyNumberFormat="1" applyFont="1"/>
    <xf numFmtId="1" fontId="368" fillId="2" borderId="0" xfId="0" applyNumberFormat="1" applyFont="1"/>
    <xf numFmtId="1" fontId="369" fillId="2" borderId="0" xfId="0" applyNumberFormat="1" applyFont="1"/>
    <xf numFmtId="1" fontId="370" fillId="2" borderId="0" xfId="0" applyNumberFormat="1" applyFont="1"/>
    <xf numFmtId="1" fontId="371" fillId="2" borderId="0" xfId="0" applyNumberFormat="1" applyFont="1"/>
    <xf numFmtId="1" fontId="372" fillId="2" borderId="0" xfId="0" applyNumberFormat="1" applyFont="1"/>
    <xf numFmtId="1" fontId="373" fillId="2" borderId="0" xfId="0" applyNumberFormat="1" applyFont="1"/>
    <xf numFmtId="1" fontId="374" fillId="2" borderId="0" xfId="0" applyNumberFormat="1" applyFont="1"/>
    <xf numFmtId="1" fontId="375" fillId="2" borderId="0" xfId="0" applyNumberFormat="1" applyFont="1"/>
    <xf numFmtId="1" fontId="376" fillId="2" borderId="0" xfId="0" applyNumberFormat="1" applyFont="1"/>
    <xf numFmtId="1" fontId="377" fillId="2" borderId="0" xfId="0" applyNumberFormat="1" applyFont="1"/>
    <xf numFmtId="1" fontId="378" fillId="2" borderId="0" xfId="0" applyNumberFormat="1" applyFont="1"/>
    <xf numFmtId="1" fontId="379" fillId="2" borderId="0" xfId="0" applyNumberFormat="1" applyFont="1"/>
    <xf numFmtId="1" fontId="380" fillId="2" borderId="0" xfId="0" applyNumberFormat="1" applyFont="1"/>
    <xf numFmtId="1" fontId="381" fillId="2" borderId="0" xfId="0" applyNumberFormat="1" applyFont="1"/>
    <xf numFmtId="1" fontId="382" fillId="2" borderId="0" xfId="0" applyNumberFormat="1" applyFont="1"/>
    <xf numFmtId="1" fontId="383" fillId="2" borderId="0" xfId="0" applyNumberFormat="1" applyFont="1"/>
    <xf numFmtId="1" fontId="384" fillId="2" borderId="0" xfId="0" applyNumberFormat="1" applyFont="1"/>
    <xf numFmtId="1" fontId="385" fillId="2" borderId="0" xfId="0" applyNumberFormat="1" applyFont="1"/>
    <xf numFmtId="1" fontId="386" fillId="2" borderId="0" xfId="0" applyNumberFormat="1" applyFont="1"/>
    <xf numFmtId="1" fontId="387" fillId="2" borderId="0" xfId="0" applyNumberFormat="1" applyFont="1"/>
    <xf numFmtId="0" fontId="387" fillId="2" borderId="0" xfId="0" applyFont="1"/>
    <xf numFmtId="1" fontId="388" fillId="2" borderId="0" xfId="0" applyNumberFormat="1" applyFont="1"/>
    <xf numFmtId="1" fontId="389" fillId="2" borderId="0" xfId="0" applyNumberFormat="1" applyFont="1"/>
    <xf numFmtId="1" fontId="39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391" fillId="2" borderId="1" xfId="0" applyFont="1" applyBorder="1"/>
    <xf numFmtId="0" fontId="391" fillId="2" borderId="2" xfId="0" applyFont="1" applyBorder="1"/>
    <xf numFmtId="0" fontId="391" fillId="2" borderId="2" xfId="0" applyFont="1" applyBorder="1" applyAlignment="1">
      <alignment horizontal="center"/>
    </xf>
    <xf numFmtId="0" fontId="39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39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39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394" fillId="2" borderId="0" xfId="0" applyFont="1" applyBorder="1" applyAlignment="1">
      <alignment horizontal="left"/>
    </xf>
    <xf numFmtId="0" fontId="394" fillId="2" borderId="0" xfId="0" applyFont="1" applyBorder="1"/>
    <xf numFmtId="0" fontId="394" fillId="2" borderId="5" xfId="0" applyFont="1" applyBorder="1"/>
    <xf numFmtId="0" fontId="4" fillId="2" borderId="4" xfId="0" applyFont="1" applyBorder="1"/>
    <xf numFmtId="0" fontId="395" fillId="2" borderId="0" xfId="0" applyFont="1" applyBorder="1"/>
    <xf numFmtId="0" fontId="395" fillId="2" borderId="0" xfId="0" applyFont="1" applyBorder="1" applyAlignment="1">
      <alignment horizontal="center"/>
    </xf>
    <xf numFmtId="0" fontId="395" fillId="2" borderId="5" xfId="0" applyFont="1" applyBorder="1"/>
    <xf numFmtId="0" fontId="4" fillId="2" borderId="4" xfId="0" applyFont="1" applyBorder="1"/>
    <xf numFmtId="0" fontId="396" fillId="2" borderId="0" xfId="0" applyFont="1" applyBorder="1"/>
    <xf numFmtId="0" fontId="396" fillId="2" borderId="0" xfId="0" applyFont="1" applyBorder="1" applyAlignment="1">
      <alignment horizontal="center"/>
    </xf>
    <xf numFmtId="0" fontId="396" fillId="2" borderId="5" xfId="0" applyFont="1" applyBorder="1"/>
    <xf numFmtId="0" fontId="4" fillId="2" borderId="4" xfId="0" applyFont="1" applyBorder="1"/>
    <xf numFmtId="0" fontId="397" fillId="2" borderId="0" xfId="0" applyFont="1" applyBorder="1"/>
    <xf numFmtId="0" fontId="397" fillId="2" borderId="0" xfId="0" applyFont="1" applyBorder="1" applyAlignment="1">
      <alignment horizontal="center"/>
    </xf>
    <xf numFmtId="0" fontId="397" fillId="2" borderId="5" xfId="0" applyFont="1" applyBorder="1"/>
    <xf numFmtId="0" fontId="4" fillId="2" borderId="4" xfId="0" applyFont="1" applyBorder="1"/>
    <xf numFmtId="0" fontId="398" fillId="2" borderId="0" xfId="0" applyFont="1" applyBorder="1"/>
    <xf numFmtId="0" fontId="398" fillId="2" borderId="0" xfId="0" applyFont="1" applyBorder="1" applyAlignment="1">
      <alignment horizontal="center"/>
    </xf>
    <xf numFmtId="0" fontId="398" fillId="2" borderId="5" xfId="0" applyFont="1" applyBorder="1"/>
    <xf numFmtId="0" fontId="4" fillId="2" borderId="4" xfId="0" applyFont="1" applyBorder="1"/>
    <xf numFmtId="0" fontId="399" fillId="2" borderId="0" xfId="0" applyFont="1" applyBorder="1"/>
    <xf numFmtId="0" fontId="399" fillId="2" borderId="0" xfId="0" applyFont="1" applyBorder="1" applyAlignment="1">
      <alignment horizontal="center"/>
    </xf>
    <xf numFmtId="0" fontId="399" fillId="2" borderId="5" xfId="0" applyFont="1" applyBorder="1"/>
    <xf numFmtId="0" fontId="4" fillId="2" borderId="4" xfId="0" applyFont="1" applyBorder="1"/>
    <xf numFmtId="0" fontId="400" fillId="2" borderId="0" xfId="0" applyFont="1" applyBorder="1"/>
    <xf numFmtId="0" fontId="400" fillId="2" borderId="0" xfId="0" applyFont="1" applyBorder="1" applyAlignment="1">
      <alignment horizontal="center"/>
    </xf>
    <xf numFmtId="0" fontId="400" fillId="2" borderId="5" xfId="0" applyFont="1" applyBorder="1"/>
    <xf numFmtId="0" fontId="4" fillId="2" borderId="4" xfId="0" applyFont="1" applyBorder="1"/>
    <xf numFmtId="0" fontId="401" fillId="2" borderId="0" xfId="0" applyFont="1" applyBorder="1"/>
    <xf numFmtId="0" fontId="40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401" fillId="2" borderId="5" xfId="0" applyFont="1" applyBorder="1"/>
    <xf numFmtId="0" fontId="4" fillId="2" borderId="4" xfId="0" applyFont="1" applyBorder="1"/>
    <xf numFmtId="0" fontId="402" fillId="2" borderId="0" xfId="0" applyFont="1" applyBorder="1"/>
    <xf numFmtId="0" fontId="402" fillId="2" borderId="0" xfId="0" applyFont="1" applyBorder="1" applyAlignment="1">
      <alignment horizontal="center"/>
    </xf>
    <xf numFmtId="0" fontId="4" fillId="2" borderId="0" xfId="0" applyFont="1" applyBorder="1"/>
    <xf numFmtId="0" fontId="402" fillId="2" borderId="5" xfId="0" applyFont="1" applyBorder="1"/>
    <xf numFmtId="0" fontId="4" fillId="2" borderId="4" xfId="0" applyFont="1" applyBorder="1"/>
    <xf numFmtId="0" fontId="403" fillId="2" borderId="0" xfId="0" applyFont="1" applyBorder="1"/>
    <xf numFmtId="0" fontId="403" fillId="2" borderId="0" xfId="0" applyFont="1" applyBorder="1" applyAlignment="1">
      <alignment horizontal="center"/>
    </xf>
    <xf numFmtId="0" fontId="403" fillId="2" borderId="5" xfId="0" applyFont="1" applyBorder="1"/>
    <xf numFmtId="0" fontId="4" fillId="2" borderId="4" xfId="0" applyFont="1" applyBorder="1"/>
    <xf numFmtId="0" fontId="404" fillId="2" borderId="0" xfId="0" applyFont="1" applyBorder="1"/>
    <xf numFmtId="0" fontId="404" fillId="2" borderId="0" xfId="0" applyFont="1" applyBorder="1" applyAlignment="1">
      <alignment horizontal="center"/>
    </xf>
    <xf numFmtId="0" fontId="404" fillId="2" borderId="6" xfId="0" applyFont="1" applyBorder="1" applyAlignment="1">
      <alignment horizontal="center"/>
    </xf>
    <xf numFmtId="0" fontId="404" fillId="2" borderId="3" xfId="0" applyFont="1" applyBorder="1" applyAlignment="1">
      <alignment horizontal="center" wrapText="1"/>
    </xf>
    <xf numFmtId="0" fontId="404" fillId="2" borderId="5" xfId="0" applyFont="1" applyBorder="1"/>
    <xf numFmtId="0" fontId="405" fillId="2" borderId="4" xfId="0" applyFont="1" applyBorder="1"/>
    <xf numFmtId="0" fontId="405" fillId="2" borderId="0" xfId="0" applyFont="1" applyBorder="1"/>
    <xf numFmtId="0" fontId="40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405" fillId="2" borderId="5" xfId="0" applyFont="1" applyBorder="1"/>
    <xf numFmtId="0" fontId="406" fillId="2" borderId="4" xfId="0" applyFont="1" applyBorder="1"/>
    <xf numFmtId="0" fontId="406" fillId="2" borderId="0" xfId="0" applyFont="1" applyBorder="1"/>
    <xf numFmtId="0" fontId="406" fillId="2" borderId="0" xfId="0" applyFont="1" applyBorder="1" applyAlignment="1">
      <alignment horizontal="center"/>
    </xf>
    <xf numFmtId="0" fontId="406" fillId="2" borderId="7" xfId="0" applyFont="1" applyBorder="1"/>
    <xf numFmtId="0" fontId="406" fillId="2" borderId="5" xfId="0" applyFont="1" applyBorder="1"/>
    <xf numFmtId="0" fontId="407" fillId="2" borderId="4" xfId="0" applyFont="1" applyBorder="1"/>
    <xf numFmtId="0" fontId="407" fillId="2" borderId="0" xfId="0" applyFont="1" applyBorder="1"/>
    <xf numFmtId="0" fontId="40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407" fillId="2" borderId="5" xfId="0" applyFont="1" applyBorder="1"/>
    <xf numFmtId="0" fontId="408" fillId="2" borderId="4" xfId="0" applyFont="1" applyBorder="1"/>
    <xf numFmtId="0" fontId="408" fillId="2" borderId="0" xfId="0" applyFont="1" applyBorder="1"/>
    <xf numFmtId="0" fontId="40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408" fillId="2" borderId="5" xfId="0" applyFont="1" applyBorder="1"/>
    <xf numFmtId="0" fontId="409" fillId="2" borderId="4" xfId="0" applyFont="1" applyBorder="1"/>
    <xf numFmtId="0" fontId="409" fillId="2" borderId="0" xfId="0" applyFont="1" applyBorder="1"/>
    <xf numFmtId="0" fontId="40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409" fillId="2" borderId="7" xfId="0" applyFont="1" applyBorder="1" applyAlignment="1">
      <alignment horizontal="center" vertical="center"/>
    </xf>
    <xf numFmtId="2" fontId="409" fillId="2" borderId="5" xfId="0" applyNumberFormat="1" applyFont="1" applyBorder="1" applyAlignment="1">
      <alignment horizontal="center"/>
    </xf>
    <xf numFmtId="0" fontId="40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410" fillId="2" borderId="4" xfId="0" applyFont="1" applyBorder="1"/>
    <xf numFmtId="0" fontId="410" fillId="2" borderId="0" xfId="0" applyFont="1" applyBorder="1"/>
    <xf numFmtId="0" fontId="410" fillId="2" borderId="0" xfId="0" applyFont="1" applyBorder="1" applyAlignment="1">
      <alignment horizontal="center"/>
    </xf>
    <xf numFmtId="0" fontId="410" fillId="2" borderId="9" xfId="0" applyFont="1" applyBorder="1" applyAlignment="1">
      <alignment horizontal="center"/>
    </xf>
    <xf numFmtId="0" fontId="410" fillId="2" borderId="10" xfId="0" applyFont="1" applyBorder="1" applyAlignment="1">
      <alignment horizontal="center"/>
    </xf>
    <xf numFmtId="0" fontId="410" fillId="2" borderId="5" xfId="0" applyFont="1" applyBorder="1"/>
    <xf numFmtId="0" fontId="4" fillId="2" borderId="4" xfId="0" applyFont="1" applyBorder="1"/>
    <xf numFmtId="0" fontId="411" fillId="2" borderId="0" xfId="0" applyFont="1" applyBorder="1"/>
    <xf numFmtId="0" fontId="4" fillId="2" borderId="0" xfId="0" applyFont="1" applyBorder="1" applyAlignment="1">
      <alignment horizontal="center"/>
    </xf>
    <xf numFmtId="0" fontId="411" fillId="2" borderId="0" xfId="0" applyFont="1" applyBorder="1" applyAlignment="1">
      <alignment horizontal="center"/>
    </xf>
    <xf numFmtId="0" fontId="411" fillId="2" borderId="9" xfId="0" applyFont="1" applyBorder="1"/>
    <xf numFmtId="0" fontId="411" fillId="2" borderId="10" xfId="0" applyFont="1" applyBorder="1"/>
    <xf numFmtId="0" fontId="411" fillId="2" borderId="5" xfId="0" applyFont="1" applyBorder="1"/>
    <xf numFmtId="0" fontId="412" fillId="2" borderId="4" xfId="0" applyFont="1" applyBorder="1"/>
    <xf numFmtId="0" fontId="412" fillId="2" borderId="0" xfId="0" applyFont="1" applyBorder="1"/>
    <xf numFmtId="0" fontId="412" fillId="2" borderId="0" xfId="0" applyFont="1" applyBorder="1" applyAlignment="1">
      <alignment horizontal="center"/>
    </xf>
    <xf numFmtId="0" fontId="412" fillId="2" borderId="5" xfId="0" applyFont="1" applyBorder="1"/>
    <xf numFmtId="0" fontId="4" fillId="2" borderId="4" xfId="0" applyFont="1" applyBorder="1"/>
    <xf numFmtId="0" fontId="413" fillId="2" borderId="0" xfId="0" applyFont="1" applyBorder="1"/>
    <xf numFmtId="0" fontId="41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413" fillId="2" borderId="5" xfId="0" applyFont="1" applyBorder="1"/>
    <xf numFmtId="0" fontId="415" fillId="2" borderId="4" xfId="0" applyFont="1" applyBorder="1"/>
    <xf numFmtId="0" fontId="415" fillId="2" borderId="0" xfId="0" applyFont="1" applyBorder="1"/>
    <xf numFmtId="0" fontId="415" fillId="2" borderId="0" xfId="0" applyFont="1" applyBorder="1" applyAlignment="1">
      <alignment horizontal="center"/>
    </xf>
    <xf numFmtId="0" fontId="414" fillId="2" borderId="0" xfId="0" applyFont="1" applyBorder="1" applyAlignment="1">
      <alignment horizontal="center"/>
    </xf>
    <xf numFmtId="0" fontId="41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416" fillId="2" borderId="0" xfId="0" applyFont="1" applyBorder="1"/>
    <xf numFmtId="0" fontId="41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41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41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1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2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21" fillId="2" borderId="5" xfId="0" applyFont="1" applyBorder="1"/>
    <xf numFmtId="1" fontId="42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2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2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2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2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2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2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2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2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3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3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3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3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3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3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3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3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3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3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4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4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4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4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4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4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4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4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4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4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4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450" fillId="2" borderId="5" xfId="0" applyFont="1" applyBorder="1"/>
    <xf numFmtId="0" fontId="4" fillId="2" borderId="4" xfId="0" applyFont="1" applyBorder="1"/>
    <xf numFmtId="0" fontId="451" fillId="2" borderId="0" xfId="0" applyFont="1" applyBorder="1"/>
    <xf numFmtId="0" fontId="451" fillId="2" borderId="0" xfId="0" applyFont="1" applyBorder="1" applyAlignment="1">
      <alignment horizontal="center"/>
    </xf>
    <xf numFmtId="1" fontId="451" fillId="2" borderId="0" xfId="0" applyNumberFormat="1" applyFont="1" applyBorder="1"/>
    <xf numFmtId="0" fontId="451" fillId="2" borderId="5" xfId="0" applyFont="1" applyBorder="1"/>
    <xf numFmtId="0" fontId="452" fillId="2" borderId="4" xfId="0" applyFont="1" applyBorder="1"/>
    <xf numFmtId="0" fontId="452" fillId="2" borderId="0" xfId="0" applyFont="1" applyBorder="1"/>
    <xf numFmtId="0" fontId="45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452" fillId="2" borderId="5" xfId="0" applyFont="1" applyBorder="1"/>
    <xf numFmtId="0" fontId="8" fillId="2" borderId="4" xfId="0" applyFont="1" applyBorder="1"/>
    <xf numFmtId="0" fontId="453" fillId="2" borderId="0" xfId="0" applyFont="1" applyBorder="1"/>
    <xf numFmtId="0" fontId="453" fillId="2" borderId="0" xfId="0" applyFont="1" applyBorder="1" applyAlignment="1">
      <alignment horizontal="center"/>
    </xf>
    <xf numFmtId="1" fontId="45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453" fillId="2" borderId="5" xfId="0" applyFont="1" applyBorder="1"/>
    <xf numFmtId="0" fontId="454" fillId="2" borderId="4" xfId="0" applyFont="1" applyBorder="1" applyAlignment="1">
      <alignment horizontal="center"/>
    </xf>
    <xf numFmtId="0" fontId="454" fillId="2" borderId="0" xfId="0" applyFont="1" applyBorder="1" applyAlignment="1">
      <alignment horizontal="center"/>
    </xf>
    <xf numFmtId="0" fontId="454" fillId="2" borderId="0" xfId="0" applyFont="1" applyBorder="1"/>
    <xf numFmtId="0" fontId="454" fillId="2" borderId="5" xfId="0" applyFont="1" applyBorder="1"/>
    <xf numFmtId="0" fontId="8" fillId="2" borderId="4" xfId="0" applyFont="1" applyBorder="1"/>
    <xf numFmtId="0" fontId="455" fillId="2" borderId="0" xfId="0" applyFont="1" applyBorder="1"/>
    <xf numFmtId="0" fontId="455" fillId="2" borderId="0" xfId="0" applyFont="1" applyBorder="1" applyAlignment="1">
      <alignment horizontal="center"/>
    </xf>
    <xf numFmtId="1" fontId="45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455" fillId="2" borderId="5" xfId="0" applyFont="1" applyBorder="1"/>
    <xf numFmtId="0" fontId="456" fillId="2" borderId="4" xfId="0" applyFont="1" applyBorder="1"/>
    <xf numFmtId="0" fontId="456" fillId="2" borderId="0" xfId="0" applyFont="1" applyBorder="1"/>
    <xf numFmtId="0" fontId="456" fillId="2" borderId="0" xfId="0" applyFont="1" applyBorder="1" applyAlignment="1">
      <alignment horizontal="center"/>
    </xf>
    <xf numFmtId="1" fontId="456" fillId="2" borderId="0" xfId="0" applyNumberFormat="1" applyFont="1" applyBorder="1"/>
    <xf numFmtId="0" fontId="456" fillId="2" borderId="5" xfId="0" applyFont="1" applyBorder="1"/>
    <xf numFmtId="0" fontId="457" fillId="2" borderId="4" xfId="0" applyFont="1" applyBorder="1"/>
    <xf numFmtId="0" fontId="457" fillId="2" borderId="0" xfId="0" applyFont="1" applyBorder="1"/>
    <xf numFmtId="0" fontId="457" fillId="2" borderId="0" xfId="0" applyFont="1" applyBorder="1" applyAlignment="1">
      <alignment horizontal="center"/>
    </xf>
    <xf numFmtId="1" fontId="457" fillId="2" borderId="0" xfId="0" applyNumberFormat="1" applyFont="1" applyBorder="1"/>
    <xf numFmtId="0" fontId="457" fillId="2" borderId="5" xfId="0" applyFont="1" applyBorder="1"/>
    <xf numFmtId="0" fontId="458" fillId="2" borderId="4" xfId="0" applyFont="1" applyBorder="1"/>
    <xf numFmtId="0" fontId="458" fillId="2" borderId="0" xfId="0" applyFont="1" applyBorder="1"/>
    <xf numFmtId="0" fontId="458" fillId="2" borderId="0" xfId="0" applyFont="1" applyBorder="1" applyAlignment="1">
      <alignment horizontal="center"/>
    </xf>
    <xf numFmtId="1" fontId="458" fillId="2" borderId="0" xfId="0" applyNumberFormat="1" applyFont="1" applyBorder="1"/>
    <xf numFmtId="0" fontId="458" fillId="2" borderId="5" xfId="0" applyFont="1" applyBorder="1"/>
    <xf numFmtId="0" fontId="459" fillId="2" borderId="11" xfId="0" applyFont="1" applyBorder="1"/>
    <xf numFmtId="0" fontId="459" fillId="2" borderId="12" xfId="0" applyFont="1" applyBorder="1"/>
    <xf numFmtId="0" fontId="459" fillId="2" borderId="12" xfId="0" applyFont="1" applyBorder="1" applyAlignment="1">
      <alignment horizontal="center"/>
    </xf>
    <xf numFmtId="1" fontId="459" fillId="2" borderId="12" xfId="0" applyNumberFormat="1" applyFont="1" applyBorder="1"/>
    <xf numFmtId="0" fontId="459" fillId="2" borderId="10" xfId="0" applyFont="1" applyBorder="1"/>
    <xf numFmtId="1" fontId="46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461" fillId="2" borderId="0" xfId="0" applyNumberFormat="1" applyFont="1"/>
    <xf numFmtId="1" fontId="462" fillId="2" borderId="0" xfId="0" applyNumberFormat="1" applyFont="1"/>
    <xf numFmtId="1" fontId="463" fillId="2" borderId="0" xfId="0" applyNumberFormat="1" applyFont="1"/>
    <xf numFmtId="1" fontId="464" fillId="2" borderId="0" xfId="0" applyNumberFormat="1" applyFont="1"/>
    <xf numFmtId="1" fontId="465" fillId="2" borderId="0" xfId="0" applyNumberFormat="1" applyFont="1"/>
    <xf numFmtId="1" fontId="466" fillId="2" borderId="0" xfId="0" applyNumberFormat="1" applyFont="1"/>
    <xf numFmtId="1" fontId="467" fillId="2" borderId="0" xfId="0" applyNumberFormat="1" applyFont="1"/>
    <xf numFmtId="1" fontId="468" fillId="2" borderId="0" xfId="0" applyNumberFormat="1" applyFont="1"/>
    <xf numFmtId="1" fontId="469" fillId="2" borderId="0" xfId="0" applyNumberFormat="1" applyFont="1"/>
    <xf numFmtId="1" fontId="470" fillId="2" borderId="0" xfId="0" applyNumberFormat="1" applyFont="1"/>
    <xf numFmtId="1" fontId="471" fillId="2" borderId="0" xfId="0" applyNumberFormat="1" applyFont="1"/>
    <xf numFmtId="1" fontId="472" fillId="2" borderId="0" xfId="0" applyNumberFormat="1" applyFont="1"/>
    <xf numFmtId="1" fontId="473" fillId="2" borderId="0" xfId="0" applyNumberFormat="1" applyFont="1"/>
    <xf numFmtId="1" fontId="474" fillId="2" borderId="0" xfId="0" applyNumberFormat="1" applyFont="1"/>
    <xf numFmtId="1" fontId="475" fillId="2" borderId="0" xfId="0" applyNumberFormat="1" applyFont="1"/>
    <xf numFmtId="1" fontId="476" fillId="2" borderId="0" xfId="0" applyNumberFormat="1" applyFont="1"/>
    <xf numFmtId="1" fontId="477" fillId="2" borderId="0" xfId="0" applyNumberFormat="1" applyFont="1"/>
    <xf numFmtId="1" fontId="478" fillId="2" borderId="0" xfId="0" applyNumberFormat="1" applyFont="1"/>
    <xf numFmtId="1" fontId="479" fillId="2" borderId="0" xfId="0" applyNumberFormat="1" applyFont="1"/>
    <xf numFmtId="1" fontId="480" fillId="2" borderId="0" xfId="0" applyNumberFormat="1" applyFont="1"/>
    <xf numFmtId="1" fontId="481" fillId="2" borderId="0" xfId="0" applyNumberFormat="1" applyFont="1"/>
    <xf numFmtId="1" fontId="482" fillId="2" borderId="0" xfId="0" applyNumberFormat="1" applyFont="1"/>
    <xf numFmtId="0" fontId="482" fillId="2" borderId="0" xfId="0" applyFont="1"/>
    <xf numFmtId="1" fontId="483" fillId="2" borderId="0" xfId="0" applyNumberFormat="1" applyFont="1"/>
    <xf numFmtId="1" fontId="484" fillId="2" borderId="0" xfId="0" applyNumberFormat="1" applyFont="1"/>
    <xf numFmtId="1" fontId="48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486" fillId="2" borderId="1" xfId="0" applyFont="1" applyBorder="1"/>
    <xf numFmtId="0" fontId="486" fillId="2" borderId="2" xfId="0" applyFont="1" applyBorder="1"/>
    <xf numFmtId="0" fontId="486" fillId="2" borderId="2" xfId="0" applyFont="1" applyBorder="1" applyAlignment="1">
      <alignment horizontal="center"/>
    </xf>
    <xf numFmtId="0" fontId="48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48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48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489" fillId="2" borderId="0" xfId="0" applyFont="1" applyBorder="1" applyAlignment="1">
      <alignment horizontal="left"/>
    </xf>
    <xf numFmtId="0" fontId="489" fillId="2" borderId="0" xfId="0" applyFont="1" applyBorder="1"/>
    <xf numFmtId="0" fontId="489" fillId="2" borderId="5" xfId="0" applyFont="1" applyBorder="1"/>
    <xf numFmtId="0" fontId="4" fillId="2" borderId="4" xfId="0" applyFont="1" applyBorder="1"/>
    <xf numFmtId="0" fontId="490" fillId="2" borderId="0" xfId="0" applyFont="1" applyBorder="1"/>
    <xf numFmtId="0" fontId="490" fillId="2" borderId="0" xfId="0" applyFont="1" applyBorder="1" applyAlignment="1">
      <alignment horizontal="center"/>
    </xf>
    <xf numFmtId="0" fontId="490" fillId="2" borderId="5" xfId="0" applyFont="1" applyBorder="1"/>
    <xf numFmtId="0" fontId="4" fillId="2" borderId="4" xfId="0" applyFont="1" applyBorder="1"/>
    <xf numFmtId="0" fontId="491" fillId="2" borderId="0" xfId="0" applyFont="1" applyBorder="1"/>
    <xf numFmtId="0" fontId="491" fillId="2" borderId="0" xfId="0" applyFont="1" applyBorder="1" applyAlignment="1">
      <alignment horizontal="center"/>
    </xf>
    <xf numFmtId="0" fontId="491" fillId="2" borderId="5" xfId="0" applyFont="1" applyBorder="1"/>
    <xf numFmtId="0" fontId="4" fillId="2" borderId="4" xfId="0" applyFont="1" applyBorder="1"/>
    <xf numFmtId="0" fontId="492" fillId="2" borderId="0" xfId="0" applyFont="1" applyBorder="1"/>
    <xf numFmtId="0" fontId="492" fillId="2" borderId="0" xfId="0" applyFont="1" applyBorder="1" applyAlignment="1">
      <alignment horizontal="center"/>
    </xf>
    <xf numFmtId="0" fontId="492" fillId="2" borderId="5" xfId="0" applyFont="1" applyBorder="1"/>
    <xf numFmtId="0" fontId="4" fillId="2" borderId="4" xfId="0" applyFont="1" applyBorder="1"/>
    <xf numFmtId="0" fontId="493" fillId="2" borderId="0" xfId="0" applyFont="1" applyBorder="1"/>
    <xf numFmtId="0" fontId="493" fillId="2" borderId="0" xfId="0" applyFont="1" applyBorder="1" applyAlignment="1">
      <alignment horizontal="center"/>
    </xf>
    <xf numFmtId="0" fontId="493" fillId="2" borderId="5" xfId="0" applyFont="1" applyBorder="1"/>
    <xf numFmtId="0" fontId="4" fillId="2" borderId="4" xfId="0" applyFont="1" applyBorder="1"/>
    <xf numFmtId="0" fontId="494" fillId="2" borderId="0" xfId="0" applyFont="1" applyBorder="1"/>
    <xf numFmtId="0" fontId="494" fillId="2" borderId="0" xfId="0" applyFont="1" applyBorder="1" applyAlignment="1">
      <alignment horizontal="center"/>
    </xf>
    <xf numFmtId="0" fontId="494" fillId="2" borderId="5" xfId="0" applyFont="1" applyBorder="1"/>
    <xf numFmtId="0" fontId="4" fillId="2" borderId="4" xfId="0" applyFont="1" applyBorder="1"/>
    <xf numFmtId="0" fontId="495" fillId="2" borderId="0" xfId="0" applyFont="1" applyBorder="1"/>
    <xf numFmtId="0" fontId="495" fillId="2" borderId="0" xfId="0" applyFont="1" applyBorder="1" applyAlignment="1">
      <alignment horizontal="center"/>
    </xf>
    <xf numFmtId="0" fontId="495" fillId="2" borderId="5" xfId="0" applyFont="1" applyBorder="1"/>
    <xf numFmtId="0" fontId="4" fillId="2" borderId="4" xfId="0" applyFont="1" applyBorder="1"/>
    <xf numFmtId="0" fontId="496" fillId="2" borderId="0" xfId="0" applyFont="1" applyBorder="1"/>
    <xf numFmtId="0" fontId="49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496" fillId="2" borderId="5" xfId="0" applyFont="1" applyBorder="1"/>
    <xf numFmtId="0" fontId="4" fillId="2" borderId="4" xfId="0" applyFont="1" applyBorder="1"/>
    <xf numFmtId="0" fontId="497" fillId="2" borderId="0" xfId="0" applyFont="1" applyBorder="1"/>
    <xf numFmtId="0" fontId="497" fillId="2" borderId="0" xfId="0" applyFont="1" applyBorder="1" applyAlignment="1">
      <alignment horizontal="center"/>
    </xf>
    <xf numFmtId="0" fontId="4" fillId="2" borderId="0" xfId="0" applyFont="1" applyBorder="1"/>
    <xf numFmtId="0" fontId="497" fillId="2" borderId="5" xfId="0" applyFont="1" applyBorder="1"/>
    <xf numFmtId="0" fontId="4" fillId="2" borderId="4" xfId="0" applyFont="1" applyBorder="1"/>
    <xf numFmtId="0" fontId="498" fillId="2" borderId="0" xfId="0" applyFont="1" applyBorder="1"/>
    <xf numFmtId="0" fontId="498" fillId="2" borderId="0" xfId="0" applyFont="1" applyBorder="1" applyAlignment="1">
      <alignment horizontal="center"/>
    </xf>
    <xf numFmtId="0" fontId="498" fillId="2" borderId="5" xfId="0" applyFont="1" applyBorder="1"/>
    <xf numFmtId="0" fontId="4" fillId="2" borderId="4" xfId="0" applyFont="1" applyBorder="1"/>
    <xf numFmtId="0" fontId="499" fillId="2" borderId="0" xfId="0" applyFont="1" applyBorder="1"/>
    <xf numFmtId="0" fontId="499" fillId="2" borderId="0" xfId="0" applyFont="1" applyBorder="1" applyAlignment="1">
      <alignment horizontal="center"/>
    </xf>
    <xf numFmtId="0" fontId="499" fillId="2" borderId="6" xfId="0" applyFont="1" applyBorder="1" applyAlignment="1">
      <alignment horizontal="center"/>
    </xf>
    <xf numFmtId="0" fontId="499" fillId="2" borderId="3" xfId="0" applyFont="1" applyBorder="1" applyAlignment="1">
      <alignment horizontal="center" wrapText="1"/>
    </xf>
    <xf numFmtId="0" fontId="499" fillId="2" borderId="5" xfId="0" applyFont="1" applyBorder="1"/>
    <xf numFmtId="0" fontId="500" fillId="2" borderId="4" xfId="0" applyFont="1" applyBorder="1"/>
    <xf numFmtId="0" fontId="500" fillId="2" borderId="0" xfId="0" applyFont="1" applyBorder="1"/>
    <xf numFmtId="0" fontId="50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500" fillId="2" borderId="5" xfId="0" applyFont="1" applyBorder="1"/>
    <xf numFmtId="0" fontId="501" fillId="2" borderId="4" xfId="0" applyFont="1" applyBorder="1"/>
    <xf numFmtId="0" fontId="501" fillId="2" borderId="0" xfId="0" applyFont="1" applyBorder="1"/>
    <xf numFmtId="0" fontId="501" fillId="2" borderId="0" xfId="0" applyFont="1" applyBorder="1" applyAlignment="1">
      <alignment horizontal="center"/>
    </xf>
    <xf numFmtId="0" fontId="501" fillId="2" borderId="7" xfId="0" applyFont="1" applyBorder="1"/>
    <xf numFmtId="0" fontId="501" fillId="2" borderId="5" xfId="0" applyFont="1" applyBorder="1"/>
    <xf numFmtId="0" fontId="502" fillId="2" borderId="4" xfId="0" applyFont="1" applyBorder="1"/>
    <xf numFmtId="0" fontId="502" fillId="2" borderId="0" xfId="0" applyFont="1" applyBorder="1"/>
    <xf numFmtId="0" fontId="50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502" fillId="2" borderId="5" xfId="0" applyFont="1" applyBorder="1"/>
    <xf numFmtId="0" fontId="503" fillId="2" borderId="4" xfId="0" applyFont="1" applyBorder="1"/>
    <xf numFmtId="0" fontId="503" fillId="2" borderId="0" xfId="0" applyFont="1" applyBorder="1"/>
    <xf numFmtId="0" fontId="50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503" fillId="2" borderId="5" xfId="0" applyFont="1" applyBorder="1"/>
    <xf numFmtId="0" fontId="504" fillId="2" borderId="4" xfId="0" applyFont="1" applyBorder="1"/>
    <xf numFmtId="0" fontId="504" fillId="2" borderId="0" xfId="0" applyFont="1" applyBorder="1"/>
    <xf numFmtId="0" fontId="50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504" fillId="2" borderId="7" xfId="0" applyFont="1" applyBorder="1" applyAlignment="1">
      <alignment horizontal="center" vertical="center"/>
    </xf>
    <xf numFmtId="2" fontId="504" fillId="2" borderId="5" xfId="0" applyNumberFormat="1" applyFont="1" applyBorder="1" applyAlignment="1">
      <alignment horizontal="center"/>
    </xf>
    <xf numFmtId="0" fontId="50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505" fillId="2" borderId="4" xfId="0" applyFont="1" applyBorder="1"/>
    <xf numFmtId="0" fontId="505" fillId="2" borderId="0" xfId="0" applyFont="1" applyBorder="1"/>
    <xf numFmtId="0" fontId="505" fillId="2" borderId="0" xfId="0" applyFont="1" applyBorder="1" applyAlignment="1">
      <alignment horizontal="center"/>
    </xf>
    <xf numFmtId="0" fontId="505" fillId="2" borderId="9" xfId="0" applyFont="1" applyBorder="1" applyAlignment="1">
      <alignment horizontal="center"/>
    </xf>
    <xf numFmtId="0" fontId="505" fillId="2" borderId="10" xfId="0" applyFont="1" applyBorder="1" applyAlignment="1">
      <alignment horizontal="center"/>
    </xf>
    <xf numFmtId="0" fontId="505" fillId="2" borderId="5" xfId="0" applyFont="1" applyBorder="1"/>
    <xf numFmtId="0" fontId="4" fillId="2" borderId="4" xfId="0" applyFont="1" applyBorder="1"/>
    <xf numFmtId="0" fontId="506" fillId="2" borderId="0" xfId="0" applyFont="1" applyBorder="1"/>
    <xf numFmtId="0" fontId="4" fillId="2" borderId="0" xfId="0" applyFont="1" applyBorder="1" applyAlignment="1">
      <alignment horizontal="center"/>
    </xf>
    <xf numFmtId="0" fontId="506" fillId="2" borderId="0" xfId="0" applyFont="1" applyBorder="1" applyAlignment="1">
      <alignment horizontal="center"/>
    </xf>
    <xf numFmtId="0" fontId="506" fillId="2" borderId="9" xfId="0" applyFont="1" applyBorder="1"/>
    <xf numFmtId="0" fontId="506" fillId="2" borderId="10" xfId="0" applyFont="1" applyBorder="1"/>
    <xf numFmtId="0" fontId="506" fillId="2" borderId="5" xfId="0" applyFont="1" applyBorder="1"/>
    <xf numFmtId="0" fontId="507" fillId="2" borderId="4" xfId="0" applyFont="1" applyBorder="1"/>
    <xf numFmtId="0" fontId="507" fillId="2" borderId="0" xfId="0" applyFont="1" applyBorder="1"/>
    <xf numFmtId="0" fontId="507" fillId="2" borderId="0" xfId="0" applyFont="1" applyBorder="1" applyAlignment="1">
      <alignment horizontal="center"/>
    </xf>
    <xf numFmtId="0" fontId="507" fillId="2" borderId="5" xfId="0" applyFont="1" applyBorder="1"/>
    <xf numFmtId="0" fontId="4" fillId="2" borderId="4" xfId="0" applyFont="1" applyBorder="1"/>
    <xf numFmtId="0" fontId="508" fillId="2" borderId="0" xfId="0" applyFont="1" applyBorder="1"/>
    <xf numFmtId="0" fontId="50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508" fillId="2" borderId="5" xfId="0" applyFont="1" applyBorder="1"/>
    <xf numFmtId="0" fontId="510" fillId="2" borderId="4" xfId="0" applyFont="1" applyBorder="1"/>
    <xf numFmtId="0" fontId="510" fillId="2" borderId="0" xfId="0" applyFont="1" applyBorder="1"/>
    <xf numFmtId="0" fontId="510" fillId="2" borderId="0" xfId="0" applyFont="1" applyBorder="1" applyAlignment="1">
      <alignment horizontal="center"/>
    </xf>
    <xf numFmtId="0" fontId="509" fillId="2" borderId="0" xfId="0" applyFont="1" applyBorder="1" applyAlignment="1">
      <alignment horizontal="center"/>
    </xf>
    <xf numFmtId="0" fontId="51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511" fillId="2" borderId="0" xfId="0" applyFont="1" applyBorder="1"/>
    <xf numFmtId="0" fontId="51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51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51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1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1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16" fillId="2" borderId="5" xfId="0" applyFont="1" applyBorder="1"/>
    <xf numFmtId="1" fontId="51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1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1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1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2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2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2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2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3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3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3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3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3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3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3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3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3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3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4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4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4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4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4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45" fillId="2" borderId="5" xfId="0" applyFont="1" applyBorder="1"/>
    <xf numFmtId="0" fontId="4" fillId="2" borderId="4" xfId="0" applyFont="1" applyBorder="1"/>
    <xf numFmtId="0" fontId="546" fillId="2" borderId="0" xfId="0" applyFont="1" applyBorder="1"/>
    <xf numFmtId="0" fontId="546" fillId="2" borderId="0" xfId="0" applyFont="1" applyBorder="1" applyAlignment="1">
      <alignment horizontal="center"/>
    </xf>
    <xf numFmtId="1" fontId="546" fillId="2" borderId="0" xfId="0" applyNumberFormat="1" applyFont="1" applyBorder="1"/>
    <xf numFmtId="0" fontId="546" fillId="2" borderId="5" xfId="0" applyFont="1" applyBorder="1"/>
    <xf numFmtId="0" fontId="547" fillId="2" borderId="4" xfId="0" applyFont="1" applyBorder="1"/>
    <xf numFmtId="0" fontId="547" fillId="2" borderId="0" xfId="0" applyFont="1" applyBorder="1"/>
    <xf numFmtId="0" fontId="54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547" fillId="2" borderId="5" xfId="0" applyFont="1" applyBorder="1"/>
    <xf numFmtId="0" fontId="8" fillId="2" borderId="4" xfId="0" applyFont="1" applyBorder="1"/>
    <xf numFmtId="0" fontId="548" fillId="2" borderId="0" xfId="0" applyFont="1" applyBorder="1"/>
    <xf numFmtId="0" fontId="548" fillId="2" borderId="0" xfId="0" applyFont="1" applyBorder="1" applyAlignment="1">
      <alignment horizontal="center"/>
    </xf>
    <xf numFmtId="1" fontId="54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548" fillId="2" borderId="5" xfId="0" applyFont="1" applyBorder="1"/>
    <xf numFmtId="0" fontId="549" fillId="2" borderId="4" xfId="0" applyFont="1" applyBorder="1" applyAlignment="1">
      <alignment horizontal="center"/>
    </xf>
    <xf numFmtId="0" fontId="549" fillId="2" borderId="0" xfId="0" applyFont="1" applyBorder="1" applyAlignment="1">
      <alignment horizontal="center"/>
    </xf>
    <xf numFmtId="0" fontId="549" fillId="2" borderId="0" xfId="0" applyFont="1" applyBorder="1"/>
    <xf numFmtId="0" fontId="549" fillId="2" borderId="5" xfId="0" applyFont="1" applyBorder="1"/>
    <xf numFmtId="0" fontId="8" fillId="2" borderId="4" xfId="0" applyFont="1" applyBorder="1"/>
    <xf numFmtId="0" fontId="550" fillId="2" borderId="0" xfId="0" applyFont="1" applyBorder="1"/>
    <xf numFmtId="0" fontId="550" fillId="2" borderId="0" xfId="0" applyFont="1" applyBorder="1" applyAlignment="1">
      <alignment horizontal="center"/>
    </xf>
    <xf numFmtId="1" fontId="55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550" fillId="2" borderId="5" xfId="0" applyFont="1" applyBorder="1"/>
    <xf numFmtId="0" fontId="551" fillId="2" borderId="4" xfId="0" applyFont="1" applyBorder="1"/>
    <xf numFmtId="0" fontId="551" fillId="2" borderId="0" xfId="0" applyFont="1" applyBorder="1"/>
    <xf numFmtId="0" fontId="551" fillId="2" borderId="0" xfId="0" applyFont="1" applyBorder="1" applyAlignment="1">
      <alignment horizontal="center"/>
    </xf>
    <xf numFmtId="1" fontId="551" fillId="2" borderId="0" xfId="0" applyNumberFormat="1" applyFont="1" applyBorder="1"/>
    <xf numFmtId="0" fontId="551" fillId="2" borderId="5" xfId="0" applyFont="1" applyBorder="1"/>
    <xf numFmtId="0" fontId="552" fillId="2" borderId="4" xfId="0" applyFont="1" applyBorder="1"/>
    <xf numFmtId="0" fontId="552" fillId="2" borderId="0" xfId="0" applyFont="1" applyBorder="1"/>
    <xf numFmtId="0" fontId="552" fillId="2" borderId="0" xfId="0" applyFont="1" applyBorder="1" applyAlignment="1">
      <alignment horizontal="center"/>
    </xf>
    <xf numFmtId="1" fontId="552" fillId="2" borderId="0" xfId="0" applyNumberFormat="1" applyFont="1" applyBorder="1"/>
    <xf numFmtId="0" fontId="552" fillId="2" borderId="5" xfId="0" applyFont="1" applyBorder="1"/>
    <xf numFmtId="0" fontId="553" fillId="2" borderId="4" xfId="0" applyFont="1" applyBorder="1"/>
    <xf numFmtId="0" fontId="553" fillId="2" borderId="0" xfId="0" applyFont="1" applyBorder="1"/>
    <xf numFmtId="0" fontId="553" fillId="2" borderId="0" xfId="0" applyFont="1" applyBorder="1" applyAlignment="1">
      <alignment horizontal="center"/>
    </xf>
    <xf numFmtId="1" fontId="553" fillId="2" borderId="0" xfId="0" applyNumberFormat="1" applyFont="1" applyBorder="1"/>
    <xf numFmtId="0" fontId="553" fillId="2" borderId="5" xfId="0" applyFont="1" applyBorder="1"/>
    <xf numFmtId="0" fontId="554" fillId="2" borderId="11" xfId="0" applyFont="1" applyBorder="1"/>
    <xf numFmtId="0" fontId="554" fillId="2" borderId="12" xfId="0" applyFont="1" applyBorder="1"/>
    <xf numFmtId="0" fontId="554" fillId="2" borderId="12" xfId="0" applyFont="1" applyBorder="1" applyAlignment="1">
      <alignment horizontal="center"/>
    </xf>
    <xf numFmtId="1" fontId="554" fillId="2" borderId="12" xfId="0" applyNumberFormat="1" applyFont="1" applyBorder="1"/>
    <xf numFmtId="0" fontId="554" fillId="2" borderId="10" xfId="0" applyFont="1" applyBorder="1"/>
    <xf numFmtId="1" fontId="55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556" fillId="2" borderId="0" xfId="0" applyNumberFormat="1" applyFont="1"/>
    <xf numFmtId="1" fontId="557" fillId="2" borderId="0" xfId="0" applyNumberFormat="1" applyFont="1"/>
    <xf numFmtId="1" fontId="558" fillId="2" borderId="0" xfId="0" applyNumberFormat="1" applyFont="1"/>
    <xf numFmtId="1" fontId="559" fillId="2" borderId="0" xfId="0" applyNumberFormat="1" applyFont="1"/>
    <xf numFmtId="1" fontId="560" fillId="2" borderId="0" xfId="0" applyNumberFormat="1" applyFont="1"/>
    <xf numFmtId="1" fontId="561" fillId="2" borderId="0" xfId="0" applyNumberFormat="1" applyFont="1"/>
    <xf numFmtId="1" fontId="562" fillId="2" borderId="0" xfId="0" applyNumberFormat="1" applyFont="1"/>
    <xf numFmtId="1" fontId="563" fillId="2" borderId="0" xfId="0" applyNumberFormat="1" applyFont="1"/>
    <xf numFmtId="1" fontId="564" fillId="2" borderId="0" xfId="0" applyNumberFormat="1" applyFont="1"/>
    <xf numFmtId="1" fontId="565" fillId="2" borderId="0" xfId="0" applyNumberFormat="1" applyFont="1"/>
    <xf numFmtId="1" fontId="566" fillId="2" borderId="0" xfId="0" applyNumberFormat="1" applyFont="1"/>
    <xf numFmtId="1" fontId="567" fillId="2" borderId="0" xfId="0" applyNumberFormat="1" applyFont="1"/>
    <xf numFmtId="1" fontId="568" fillId="2" borderId="0" xfId="0" applyNumberFormat="1" applyFont="1"/>
    <xf numFmtId="1" fontId="569" fillId="2" borderId="0" xfId="0" applyNumberFormat="1" applyFont="1"/>
    <xf numFmtId="1" fontId="570" fillId="2" borderId="0" xfId="0" applyNumberFormat="1" applyFont="1"/>
    <xf numFmtId="1" fontId="571" fillId="2" borderId="0" xfId="0" applyNumberFormat="1" applyFont="1"/>
    <xf numFmtId="1" fontId="572" fillId="2" borderId="0" xfId="0" applyNumberFormat="1" applyFont="1"/>
    <xf numFmtId="1" fontId="573" fillId="2" borderId="0" xfId="0" applyNumberFormat="1" applyFont="1"/>
    <xf numFmtId="1" fontId="574" fillId="2" borderId="0" xfId="0" applyNumberFormat="1" applyFont="1"/>
    <xf numFmtId="1" fontId="575" fillId="2" borderId="0" xfId="0" applyNumberFormat="1" applyFont="1"/>
    <xf numFmtId="1" fontId="576" fillId="2" borderId="0" xfId="0" applyNumberFormat="1" applyFont="1"/>
    <xf numFmtId="1" fontId="577" fillId="2" borderId="0" xfId="0" applyNumberFormat="1" applyFont="1"/>
    <xf numFmtId="0" fontId="577" fillId="2" borderId="0" xfId="0" applyFont="1"/>
    <xf numFmtId="1" fontId="578" fillId="2" borderId="0" xfId="0" applyNumberFormat="1" applyFont="1"/>
    <xf numFmtId="1" fontId="579" fillId="2" borderId="0" xfId="0" applyNumberFormat="1" applyFont="1"/>
    <xf numFmtId="1" fontId="58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581" fillId="2" borderId="1" xfId="0" applyFont="1" applyBorder="1"/>
    <xf numFmtId="0" fontId="581" fillId="2" borderId="2" xfId="0" applyFont="1" applyBorder="1"/>
    <xf numFmtId="0" fontId="581" fillId="2" borderId="2" xfId="0" applyFont="1" applyBorder="1" applyAlignment="1">
      <alignment horizontal="center"/>
    </xf>
    <xf numFmtId="0" fontId="58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58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58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584" fillId="2" borderId="0" xfId="0" applyFont="1" applyBorder="1" applyAlignment="1">
      <alignment horizontal="left"/>
    </xf>
    <xf numFmtId="0" fontId="584" fillId="2" borderId="0" xfId="0" applyFont="1" applyBorder="1"/>
    <xf numFmtId="0" fontId="584" fillId="2" borderId="5" xfId="0" applyFont="1" applyBorder="1"/>
    <xf numFmtId="0" fontId="4" fillId="2" borderId="4" xfId="0" applyFont="1" applyBorder="1"/>
    <xf numFmtId="0" fontId="585" fillId="2" borderId="0" xfId="0" applyFont="1" applyBorder="1"/>
    <xf numFmtId="0" fontId="585" fillId="2" borderId="0" xfId="0" applyFont="1" applyBorder="1" applyAlignment="1">
      <alignment horizontal="center"/>
    </xf>
    <xf numFmtId="0" fontId="585" fillId="2" borderId="5" xfId="0" applyFont="1" applyBorder="1"/>
    <xf numFmtId="0" fontId="4" fillId="2" borderId="4" xfId="0" applyFont="1" applyBorder="1"/>
    <xf numFmtId="0" fontId="586" fillId="2" borderId="0" xfId="0" applyFont="1" applyBorder="1"/>
    <xf numFmtId="0" fontId="586" fillId="2" borderId="0" xfId="0" applyFont="1" applyBorder="1" applyAlignment="1">
      <alignment horizontal="center"/>
    </xf>
    <xf numFmtId="0" fontId="586" fillId="2" borderId="5" xfId="0" applyFont="1" applyBorder="1"/>
    <xf numFmtId="0" fontId="4" fillId="2" borderId="4" xfId="0" applyFont="1" applyBorder="1"/>
    <xf numFmtId="0" fontId="587" fillId="2" borderId="0" xfId="0" applyFont="1" applyBorder="1"/>
    <xf numFmtId="0" fontId="587" fillId="2" borderId="0" xfId="0" applyFont="1" applyBorder="1" applyAlignment="1">
      <alignment horizontal="center"/>
    </xf>
    <xf numFmtId="0" fontId="587" fillId="2" borderId="5" xfId="0" applyFont="1" applyBorder="1"/>
    <xf numFmtId="0" fontId="4" fillId="2" borderId="4" xfId="0" applyFont="1" applyBorder="1"/>
    <xf numFmtId="0" fontId="588" fillId="2" borderId="0" xfId="0" applyFont="1" applyBorder="1"/>
    <xf numFmtId="0" fontId="588" fillId="2" borderId="0" xfId="0" applyFont="1" applyBorder="1" applyAlignment="1">
      <alignment horizontal="center"/>
    </xf>
    <xf numFmtId="0" fontId="588" fillId="2" borderId="5" xfId="0" applyFont="1" applyBorder="1"/>
    <xf numFmtId="0" fontId="4" fillId="2" borderId="4" xfId="0" applyFont="1" applyBorder="1"/>
    <xf numFmtId="0" fontId="589" fillId="2" borderId="0" xfId="0" applyFont="1" applyBorder="1"/>
    <xf numFmtId="0" fontId="589" fillId="2" borderId="0" xfId="0" applyFont="1" applyBorder="1" applyAlignment="1">
      <alignment horizontal="center"/>
    </xf>
    <xf numFmtId="0" fontId="589" fillId="2" borderId="5" xfId="0" applyFont="1" applyBorder="1"/>
    <xf numFmtId="0" fontId="4" fillId="2" borderId="4" xfId="0" applyFont="1" applyBorder="1"/>
    <xf numFmtId="0" fontId="590" fillId="2" borderId="0" xfId="0" applyFont="1" applyBorder="1"/>
    <xf numFmtId="0" fontId="590" fillId="2" borderId="0" xfId="0" applyFont="1" applyBorder="1" applyAlignment="1">
      <alignment horizontal="center"/>
    </xf>
    <xf numFmtId="0" fontId="590" fillId="2" borderId="5" xfId="0" applyFont="1" applyBorder="1"/>
    <xf numFmtId="0" fontId="4" fillId="2" borderId="4" xfId="0" applyFont="1" applyBorder="1"/>
    <xf numFmtId="0" fontId="591" fillId="2" borderId="0" xfId="0" applyFont="1" applyBorder="1"/>
    <xf numFmtId="0" fontId="59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591" fillId="2" borderId="5" xfId="0" applyFont="1" applyBorder="1"/>
    <xf numFmtId="0" fontId="4" fillId="2" borderId="4" xfId="0" applyFont="1" applyBorder="1"/>
    <xf numFmtId="0" fontId="592" fillId="2" borderId="0" xfId="0" applyFont="1" applyBorder="1"/>
    <xf numFmtId="0" fontId="592" fillId="2" borderId="0" xfId="0" applyFont="1" applyBorder="1" applyAlignment="1">
      <alignment horizontal="center"/>
    </xf>
    <xf numFmtId="0" fontId="4" fillId="2" borderId="0" xfId="0" applyFont="1" applyBorder="1"/>
    <xf numFmtId="0" fontId="592" fillId="2" borderId="5" xfId="0" applyFont="1" applyBorder="1"/>
    <xf numFmtId="0" fontId="4" fillId="2" borderId="4" xfId="0" applyFont="1" applyBorder="1"/>
    <xf numFmtId="0" fontId="593" fillId="2" borderId="0" xfId="0" applyFont="1" applyBorder="1"/>
    <xf numFmtId="0" fontId="593" fillId="2" borderId="0" xfId="0" applyFont="1" applyBorder="1" applyAlignment="1">
      <alignment horizontal="center"/>
    </xf>
    <xf numFmtId="0" fontId="593" fillId="2" borderId="5" xfId="0" applyFont="1" applyBorder="1"/>
    <xf numFmtId="0" fontId="4" fillId="2" borderId="4" xfId="0" applyFont="1" applyBorder="1"/>
    <xf numFmtId="0" fontId="594" fillId="2" borderId="0" xfId="0" applyFont="1" applyBorder="1"/>
    <xf numFmtId="0" fontId="594" fillId="2" borderId="0" xfId="0" applyFont="1" applyBorder="1" applyAlignment="1">
      <alignment horizontal="center"/>
    </xf>
    <xf numFmtId="0" fontId="594" fillId="2" borderId="6" xfId="0" applyFont="1" applyBorder="1" applyAlignment="1">
      <alignment horizontal="center"/>
    </xf>
    <xf numFmtId="0" fontId="594" fillId="2" borderId="3" xfId="0" applyFont="1" applyBorder="1" applyAlignment="1">
      <alignment horizontal="center" wrapText="1"/>
    </xf>
    <xf numFmtId="0" fontId="594" fillId="2" borderId="5" xfId="0" applyFont="1" applyBorder="1"/>
    <xf numFmtId="0" fontId="595" fillId="2" borderId="4" xfId="0" applyFont="1" applyBorder="1"/>
    <xf numFmtId="0" fontId="595" fillId="2" borderId="0" xfId="0" applyFont="1" applyBorder="1"/>
    <xf numFmtId="0" fontId="59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595" fillId="2" borderId="5" xfId="0" applyFont="1" applyBorder="1"/>
    <xf numFmtId="0" fontId="596" fillId="2" borderId="4" xfId="0" applyFont="1" applyBorder="1"/>
    <xf numFmtId="0" fontId="596" fillId="2" borderId="0" xfId="0" applyFont="1" applyBorder="1"/>
    <xf numFmtId="0" fontId="596" fillId="2" borderId="0" xfId="0" applyFont="1" applyBorder="1" applyAlignment="1">
      <alignment horizontal="center"/>
    </xf>
    <xf numFmtId="0" fontId="596" fillId="2" borderId="7" xfId="0" applyFont="1" applyBorder="1"/>
    <xf numFmtId="0" fontId="596" fillId="2" borderId="5" xfId="0" applyFont="1" applyBorder="1"/>
    <xf numFmtId="0" fontId="597" fillId="2" borderId="4" xfId="0" applyFont="1" applyBorder="1"/>
    <xf numFmtId="0" fontId="597" fillId="2" borderId="0" xfId="0" applyFont="1" applyBorder="1"/>
    <xf numFmtId="0" fontId="59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597" fillId="2" borderId="5" xfId="0" applyFont="1" applyBorder="1"/>
    <xf numFmtId="0" fontId="598" fillId="2" borderId="4" xfId="0" applyFont="1" applyBorder="1"/>
    <xf numFmtId="0" fontId="598" fillId="2" borderId="0" xfId="0" applyFont="1" applyBorder="1"/>
    <xf numFmtId="0" fontId="59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598" fillId="2" borderId="5" xfId="0" applyFont="1" applyBorder="1"/>
    <xf numFmtId="0" fontId="599" fillId="2" borderId="4" xfId="0" applyFont="1" applyBorder="1"/>
    <xf numFmtId="0" fontId="599" fillId="2" borderId="0" xfId="0" applyFont="1" applyBorder="1"/>
    <xf numFmtId="0" fontId="59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599" fillId="2" borderId="7" xfId="0" applyFont="1" applyBorder="1" applyAlignment="1">
      <alignment horizontal="center" vertical="center"/>
    </xf>
    <xf numFmtId="2" fontId="599" fillId="2" borderId="5" xfId="0" applyNumberFormat="1" applyFont="1" applyBorder="1" applyAlignment="1">
      <alignment horizontal="center"/>
    </xf>
    <xf numFmtId="0" fontId="59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600" fillId="2" borderId="4" xfId="0" applyFont="1" applyBorder="1"/>
    <xf numFmtId="0" fontId="600" fillId="2" borderId="0" xfId="0" applyFont="1" applyBorder="1"/>
    <xf numFmtId="0" fontId="600" fillId="2" borderId="0" xfId="0" applyFont="1" applyBorder="1" applyAlignment="1">
      <alignment horizontal="center"/>
    </xf>
    <xf numFmtId="0" fontId="600" fillId="2" borderId="9" xfId="0" applyFont="1" applyBorder="1" applyAlignment="1">
      <alignment horizontal="center"/>
    </xf>
    <xf numFmtId="0" fontId="600" fillId="2" borderId="10" xfId="0" applyFont="1" applyBorder="1" applyAlignment="1">
      <alignment horizontal="center"/>
    </xf>
    <xf numFmtId="0" fontId="600" fillId="2" borderId="5" xfId="0" applyFont="1" applyBorder="1"/>
    <xf numFmtId="0" fontId="4" fillId="2" borderId="4" xfId="0" applyFont="1" applyBorder="1"/>
    <xf numFmtId="0" fontId="601" fillId="2" borderId="0" xfId="0" applyFont="1" applyBorder="1"/>
    <xf numFmtId="0" fontId="4" fillId="2" borderId="0" xfId="0" applyFont="1" applyBorder="1" applyAlignment="1">
      <alignment horizontal="center"/>
    </xf>
    <xf numFmtId="0" fontId="601" fillId="2" borderId="0" xfId="0" applyFont="1" applyBorder="1" applyAlignment="1">
      <alignment horizontal="center"/>
    </xf>
    <xf numFmtId="0" fontId="601" fillId="2" borderId="9" xfId="0" applyFont="1" applyBorder="1"/>
    <xf numFmtId="0" fontId="601" fillId="2" borderId="10" xfId="0" applyFont="1" applyBorder="1"/>
    <xf numFmtId="0" fontId="601" fillId="2" borderId="5" xfId="0" applyFont="1" applyBorder="1"/>
    <xf numFmtId="0" fontId="602" fillId="2" borderId="4" xfId="0" applyFont="1" applyBorder="1"/>
    <xf numFmtId="0" fontId="602" fillId="2" borderId="0" xfId="0" applyFont="1" applyBorder="1"/>
    <xf numFmtId="0" fontId="602" fillId="2" borderId="0" xfId="0" applyFont="1" applyBorder="1" applyAlignment="1">
      <alignment horizontal="center"/>
    </xf>
    <xf numFmtId="0" fontId="602" fillId="2" borderId="5" xfId="0" applyFont="1" applyBorder="1"/>
    <xf numFmtId="0" fontId="4" fillId="2" borderId="4" xfId="0" applyFont="1" applyBorder="1"/>
    <xf numFmtId="0" fontId="603" fillId="2" borderId="0" xfId="0" applyFont="1" applyBorder="1"/>
    <xf numFmtId="0" fontId="60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603" fillId="2" borderId="5" xfId="0" applyFont="1" applyBorder="1"/>
    <xf numFmtId="0" fontId="605" fillId="2" borderId="4" xfId="0" applyFont="1" applyBorder="1"/>
    <xf numFmtId="0" fontId="605" fillId="2" borderId="0" xfId="0" applyFont="1" applyBorder="1"/>
    <xf numFmtId="0" fontId="605" fillId="2" borderId="0" xfId="0" applyFont="1" applyBorder="1" applyAlignment="1">
      <alignment horizontal="center"/>
    </xf>
    <xf numFmtId="0" fontId="604" fillId="2" borderId="0" xfId="0" applyFont="1" applyBorder="1" applyAlignment="1">
      <alignment horizontal="center"/>
    </xf>
    <xf numFmtId="0" fontId="60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606" fillId="2" borderId="0" xfId="0" applyFont="1" applyBorder="1"/>
    <xf numFmtId="0" fontId="60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60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60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0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1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11" fillId="2" borderId="5" xfId="0" applyFont="1" applyBorder="1"/>
    <xf numFmtId="1" fontId="61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1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1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1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1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1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1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1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1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2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2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2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2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2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3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3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3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3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3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3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3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63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3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3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63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64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640" fillId="2" borderId="5" xfId="0" applyFont="1" applyBorder="1"/>
    <xf numFmtId="0" fontId="4" fillId="2" borderId="4" xfId="0" applyFont="1" applyBorder="1"/>
    <xf numFmtId="0" fontId="641" fillId="2" borderId="0" xfId="0" applyFont="1" applyBorder="1"/>
    <xf numFmtId="0" fontId="641" fillId="2" borderId="0" xfId="0" applyFont="1" applyBorder="1" applyAlignment="1">
      <alignment horizontal="center"/>
    </xf>
    <xf numFmtId="1" fontId="641" fillId="2" borderId="0" xfId="0" applyNumberFormat="1" applyFont="1" applyBorder="1"/>
    <xf numFmtId="0" fontId="641" fillId="2" borderId="5" xfId="0" applyFont="1" applyBorder="1"/>
    <xf numFmtId="0" fontId="642" fillId="2" borderId="4" xfId="0" applyFont="1" applyBorder="1"/>
    <xf numFmtId="0" fontId="642" fillId="2" borderId="0" xfId="0" applyFont="1" applyBorder="1"/>
    <xf numFmtId="0" fontId="64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642" fillId="2" borderId="5" xfId="0" applyFont="1" applyBorder="1"/>
    <xf numFmtId="0" fontId="8" fillId="2" borderId="4" xfId="0" applyFont="1" applyBorder="1"/>
    <xf numFmtId="0" fontId="643" fillId="2" borderId="0" xfId="0" applyFont="1" applyBorder="1"/>
    <xf numFmtId="0" fontId="643" fillId="2" borderId="0" xfId="0" applyFont="1" applyBorder="1" applyAlignment="1">
      <alignment horizontal="center"/>
    </xf>
    <xf numFmtId="1" fontId="64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643" fillId="2" borderId="5" xfId="0" applyFont="1" applyBorder="1"/>
    <xf numFmtId="0" fontId="644" fillId="2" borderId="4" xfId="0" applyFont="1" applyBorder="1" applyAlignment="1">
      <alignment horizontal="center"/>
    </xf>
    <xf numFmtId="0" fontId="644" fillId="2" borderId="0" xfId="0" applyFont="1" applyBorder="1" applyAlignment="1">
      <alignment horizontal="center"/>
    </xf>
    <xf numFmtId="0" fontId="644" fillId="2" borderId="0" xfId="0" applyFont="1" applyBorder="1"/>
    <xf numFmtId="0" fontId="644" fillId="2" borderId="5" xfId="0" applyFont="1" applyBorder="1"/>
    <xf numFmtId="0" fontId="8" fillId="2" borderId="4" xfId="0" applyFont="1" applyBorder="1"/>
    <xf numFmtId="0" fontId="645" fillId="2" borderId="0" xfId="0" applyFont="1" applyBorder="1"/>
    <xf numFmtId="0" fontId="645" fillId="2" borderId="0" xfId="0" applyFont="1" applyBorder="1" applyAlignment="1">
      <alignment horizontal="center"/>
    </xf>
    <xf numFmtId="1" fontId="64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645" fillId="2" borderId="5" xfId="0" applyFont="1" applyBorder="1"/>
    <xf numFmtId="0" fontId="646" fillId="2" borderId="4" xfId="0" applyFont="1" applyBorder="1"/>
    <xf numFmtId="0" fontId="646" fillId="2" borderId="0" xfId="0" applyFont="1" applyBorder="1"/>
    <xf numFmtId="0" fontId="646" fillId="2" borderId="0" xfId="0" applyFont="1" applyBorder="1" applyAlignment="1">
      <alignment horizontal="center"/>
    </xf>
    <xf numFmtId="1" fontId="646" fillId="2" borderId="0" xfId="0" applyNumberFormat="1" applyFont="1" applyBorder="1"/>
    <xf numFmtId="0" fontId="646" fillId="2" borderId="5" xfId="0" applyFont="1" applyBorder="1"/>
    <xf numFmtId="0" fontId="647" fillId="2" borderId="4" xfId="0" applyFont="1" applyBorder="1"/>
    <xf numFmtId="0" fontId="647" fillId="2" borderId="0" xfId="0" applyFont="1" applyBorder="1"/>
    <xf numFmtId="0" fontId="647" fillId="2" borderId="0" xfId="0" applyFont="1" applyBorder="1" applyAlignment="1">
      <alignment horizontal="center"/>
    </xf>
    <xf numFmtId="1" fontId="647" fillId="2" borderId="0" xfId="0" applyNumberFormat="1" applyFont="1" applyBorder="1"/>
    <xf numFmtId="0" fontId="647" fillId="2" borderId="5" xfId="0" applyFont="1" applyBorder="1"/>
    <xf numFmtId="0" fontId="648" fillId="2" borderId="4" xfId="0" applyFont="1" applyBorder="1"/>
    <xf numFmtId="0" fontId="648" fillId="2" borderId="0" xfId="0" applyFont="1" applyBorder="1"/>
    <xf numFmtId="0" fontId="648" fillId="2" borderId="0" xfId="0" applyFont="1" applyBorder="1" applyAlignment="1">
      <alignment horizontal="center"/>
    </xf>
    <xf numFmtId="1" fontId="648" fillId="2" borderId="0" xfId="0" applyNumberFormat="1" applyFont="1" applyBorder="1"/>
    <xf numFmtId="0" fontId="648" fillId="2" borderId="5" xfId="0" applyFont="1" applyBorder="1"/>
    <xf numFmtId="0" fontId="649" fillId="2" borderId="11" xfId="0" applyFont="1" applyBorder="1"/>
    <xf numFmtId="0" fontId="649" fillId="2" borderId="12" xfId="0" applyFont="1" applyBorder="1"/>
    <xf numFmtId="0" fontId="649" fillId="2" borderId="12" xfId="0" applyFont="1" applyBorder="1" applyAlignment="1">
      <alignment horizontal="center"/>
    </xf>
    <xf numFmtId="1" fontId="649" fillId="2" borderId="12" xfId="0" applyNumberFormat="1" applyFont="1" applyBorder="1"/>
    <xf numFmtId="0" fontId="649" fillId="2" borderId="10" xfId="0" applyFont="1" applyBorder="1"/>
    <xf numFmtId="1" fontId="65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651" fillId="2" borderId="0" xfId="0" applyNumberFormat="1" applyFont="1"/>
    <xf numFmtId="1" fontId="652" fillId="2" borderId="0" xfId="0" applyNumberFormat="1" applyFont="1"/>
    <xf numFmtId="1" fontId="653" fillId="2" borderId="0" xfId="0" applyNumberFormat="1" applyFont="1"/>
    <xf numFmtId="1" fontId="654" fillId="2" borderId="0" xfId="0" applyNumberFormat="1" applyFont="1"/>
    <xf numFmtId="1" fontId="655" fillId="2" borderId="0" xfId="0" applyNumberFormat="1" applyFont="1"/>
    <xf numFmtId="1" fontId="656" fillId="2" borderId="0" xfId="0" applyNumberFormat="1" applyFont="1"/>
    <xf numFmtId="1" fontId="657" fillId="2" borderId="0" xfId="0" applyNumberFormat="1" applyFont="1"/>
    <xf numFmtId="1" fontId="658" fillId="2" borderId="0" xfId="0" applyNumberFormat="1" applyFont="1"/>
    <xf numFmtId="1" fontId="659" fillId="2" borderId="0" xfId="0" applyNumberFormat="1" applyFont="1"/>
    <xf numFmtId="1" fontId="660" fillId="2" borderId="0" xfId="0" applyNumberFormat="1" applyFont="1"/>
    <xf numFmtId="1" fontId="661" fillId="2" borderId="0" xfId="0" applyNumberFormat="1" applyFont="1"/>
    <xf numFmtId="1" fontId="662" fillId="2" borderId="0" xfId="0" applyNumberFormat="1" applyFont="1"/>
    <xf numFmtId="1" fontId="663" fillId="2" borderId="0" xfId="0" applyNumberFormat="1" applyFont="1"/>
    <xf numFmtId="1" fontId="664" fillId="2" borderId="0" xfId="0" applyNumberFormat="1" applyFont="1"/>
    <xf numFmtId="1" fontId="665" fillId="2" borderId="0" xfId="0" applyNumberFormat="1" applyFont="1"/>
    <xf numFmtId="1" fontId="666" fillId="2" borderId="0" xfId="0" applyNumberFormat="1" applyFont="1"/>
    <xf numFmtId="1" fontId="667" fillId="2" borderId="0" xfId="0" applyNumberFormat="1" applyFont="1"/>
    <xf numFmtId="1" fontId="668" fillId="2" borderId="0" xfId="0" applyNumberFormat="1" applyFont="1"/>
    <xf numFmtId="1" fontId="669" fillId="2" borderId="0" xfId="0" applyNumberFormat="1" applyFont="1"/>
    <xf numFmtId="1" fontId="670" fillId="2" borderId="0" xfId="0" applyNumberFormat="1" applyFont="1"/>
    <xf numFmtId="1" fontId="671" fillId="2" borderId="0" xfId="0" applyNumberFormat="1" applyFont="1"/>
    <xf numFmtId="1" fontId="672" fillId="2" borderId="0" xfId="0" applyNumberFormat="1" applyFont="1"/>
    <xf numFmtId="0" fontId="672" fillId="2" borderId="0" xfId="0" applyFont="1"/>
    <xf numFmtId="1" fontId="673" fillId="2" borderId="0" xfId="0" applyNumberFormat="1" applyFont="1"/>
    <xf numFmtId="1" fontId="674" fillId="2" borderId="0" xfId="0" applyNumberFormat="1" applyFont="1"/>
    <xf numFmtId="1" fontId="67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676" fillId="2" borderId="1" xfId="0" applyFont="1" applyBorder="1"/>
    <xf numFmtId="0" fontId="676" fillId="2" borderId="2" xfId="0" applyFont="1" applyBorder="1"/>
    <xf numFmtId="0" fontId="676" fillId="2" borderId="2" xfId="0" applyFont="1" applyBorder="1" applyAlignment="1">
      <alignment horizontal="center"/>
    </xf>
    <xf numFmtId="0" fontId="67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67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67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679" fillId="2" borderId="0" xfId="0" applyFont="1" applyBorder="1" applyAlignment="1">
      <alignment horizontal="left"/>
    </xf>
    <xf numFmtId="0" fontId="679" fillId="2" borderId="0" xfId="0" applyFont="1" applyBorder="1"/>
    <xf numFmtId="0" fontId="679" fillId="2" borderId="5" xfId="0" applyFont="1" applyBorder="1"/>
    <xf numFmtId="0" fontId="4" fillId="2" borderId="4" xfId="0" applyFont="1" applyBorder="1"/>
    <xf numFmtId="0" fontId="680" fillId="2" borderId="0" xfId="0" applyFont="1" applyBorder="1"/>
    <xf numFmtId="0" fontId="680" fillId="2" borderId="0" xfId="0" applyFont="1" applyBorder="1" applyAlignment="1">
      <alignment horizontal="center"/>
    </xf>
    <xf numFmtId="0" fontId="680" fillId="2" borderId="5" xfId="0" applyFont="1" applyBorder="1"/>
    <xf numFmtId="0" fontId="4" fillId="2" borderId="4" xfId="0" applyFont="1" applyBorder="1"/>
    <xf numFmtId="0" fontId="681" fillId="2" borderId="0" xfId="0" applyFont="1" applyBorder="1"/>
    <xf numFmtId="0" fontId="681" fillId="2" borderId="0" xfId="0" applyFont="1" applyBorder="1" applyAlignment="1">
      <alignment horizontal="center"/>
    </xf>
    <xf numFmtId="0" fontId="681" fillId="2" borderId="5" xfId="0" applyFont="1" applyBorder="1"/>
    <xf numFmtId="0" fontId="4" fillId="2" borderId="4" xfId="0" applyFont="1" applyBorder="1"/>
    <xf numFmtId="0" fontId="682" fillId="2" borderId="0" xfId="0" applyFont="1" applyBorder="1"/>
    <xf numFmtId="0" fontId="682" fillId="2" borderId="0" xfId="0" applyFont="1" applyBorder="1" applyAlignment="1">
      <alignment horizontal="center"/>
    </xf>
    <xf numFmtId="0" fontId="682" fillId="2" borderId="5" xfId="0" applyFont="1" applyBorder="1"/>
    <xf numFmtId="0" fontId="4" fillId="2" borderId="4" xfId="0" applyFont="1" applyBorder="1"/>
    <xf numFmtId="0" fontId="683" fillId="2" borderId="0" xfId="0" applyFont="1" applyBorder="1"/>
    <xf numFmtId="0" fontId="683" fillId="2" borderId="0" xfId="0" applyFont="1" applyBorder="1" applyAlignment="1">
      <alignment horizontal="center"/>
    </xf>
    <xf numFmtId="0" fontId="683" fillId="2" borderId="5" xfId="0" applyFont="1" applyBorder="1"/>
    <xf numFmtId="0" fontId="4" fillId="2" borderId="4" xfId="0" applyFont="1" applyBorder="1"/>
    <xf numFmtId="0" fontId="684" fillId="2" borderId="0" xfId="0" applyFont="1" applyBorder="1"/>
    <xf numFmtId="0" fontId="684" fillId="2" borderId="0" xfId="0" applyFont="1" applyBorder="1" applyAlignment="1">
      <alignment horizontal="center"/>
    </xf>
    <xf numFmtId="0" fontId="684" fillId="2" borderId="5" xfId="0" applyFont="1" applyBorder="1"/>
    <xf numFmtId="0" fontId="4" fillId="2" borderId="4" xfId="0" applyFont="1" applyBorder="1"/>
    <xf numFmtId="0" fontId="685" fillId="2" borderId="0" xfId="0" applyFont="1" applyBorder="1"/>
    <xf numFmtId="0" fontId="685" fillId="2" borderId="0" xfId="0" applyFont="1" applyBorder="1" applyAlignment="1">
      <alignment horizontal="center"/>
    </xf>
    <xf numFmtId="0" fontId="685" fillId="2" borderId="5" xfId="0" applyFont="1" applyBorder="1"/>
    <xf numFmtId="0" fontId="4" fillId="2" borderId="4" xfId="0" applyFont="1" applyBorder="1"/>
    <xf numFmtId="0" fontId="686" fillId="2" borderId="0" xfId="0" applyFont="1" applyBorder="1"/>
    <xf numFmtId="0" fontId="68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686" fillId="2" borderId="5" xfId="0" applyFont="1" applyBorder="1"/>
    <xf numFmtId="0" fontId="4" fillId="2" borderId="4" xfId="0" applyFont="1" applyBorder="1"/>
    <xf numFmtId="0" fontId="687" fillId="2" borderId="0" xfId="0" applyFont="1" applyBorder="1"/>
    <xf numFmtId="0" fontId="687" fillId="2" borderId="0" xfId="0" applyFont="1" applyBorder="1" applyAlignment="1">
      <alignment horizontal="center"/>
    </xf>
    <xf numFmtId="0" fontId="4" fillId="2" borderId="0" xfId="0" applyFont="1" applyBorder="1"/>
    <xf numFmtId="0" fontId="687" fillId="2" borderId="5" xfId="0" applyFont="1" applyBorder="1"/>
    <xf numFmtId="0" fontId="4" fillId="2" borderId="4" xfId="0" applyFont="1" applyBorder="1"/>
    <xf numFmtId="0" fontId="688" fillId="2" borderId="0" xfId="0" applyFont="1" applyBorder="1"/>
    <xf numFmtId="0" fontId="688" fillId="2" borderId="0" xfId="0" applyFont="1" applyBorder="1" applyAlignment="1">
      <alignment horizontal="center"/>
    </xf>
    <xf numFmtId="0" fontId="688" fillId="2" borderId="5" xfId="0" applyFont="1" applyBorder="1"/>
    <xf numFmtId="0" fontId="4" fillId="2" borderId="4" xfId="0" applyFont="1" applyBorder="1"/>
    <xf numFmtId="0" fontId="689" fillId="2" borderId="0" xfId="0" applyFont="1" applyBorder="1"/>
    <xf numFmtId="0" fontId="689" fillId="2" borderId="0" xfId="0" applyFont="1" applyBorder="1" applyAlignment="1">
      <alignment horizontal="center"/>
    </xf>
    <xf numFmtId="0" fontId="689" fillId="2" borderId="6" xfId="0" applyFont="1" applyBorder="1" applyAlignment="1">
      <alignment horizontal="center"/>
    </xf>
    <xf numFmtId="0" fontId="689" fillId="2" borderId="3" xfId="0" applyFont="1" applyBorder="1" applyAlignment="1">
      <alignment horizontal="center" wrapText="1"/>
    </xf>
    <xf numFmtId="0" fontId="689" fillId="2" borderId="5" xfId="0" applyFont="1" applyBorder="1"/>
    <xf numFmtId="0" fontId="690" fillId="2" borderId="4" xfId="0" applyFont="1" applyBorder="1"/>
    <xf numFmtId="0" fontId="690" fillId="2" borderId="0" xfId="0" applyFont="1" applyBorder="1"/>
    <xf numFmtId="0" fontId="69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690" fillId="2" borderId="5" xfId="0" applyFont="1" applyBorder="1"/>
    <xf numFmtId="0" fontId="691" fillId="2" borderId="4" xfId="0" applyFont="1" applyBorder="1"/>
    <xf numFmtId="0" fontId="691" fillId="2" borderId="0" xfId="0" applyFont="1" applyBorder="1"/>
    <xf numFmtId="0" fontId="691" fillId="2" borderId="0" xfId="0" applyFont="1" applyBorder="1" applyAlignment="1">
      <alignment horizontal="center"/>
    </xf>
    <xf numFmtId="0" fontId="691" fillId="2" borderId="7" xfId="0" applyFont="1" applyBorder="1"/>
    <xf numFmtId="0" fontId="691" fillId="2" borderId="5" xfId="0" applyFont="1" applyBorder="1"/>
    <xf numFmtId="0" fontId="692" fillId="2" borderId="4" xfId="0" applyFont="1" applyBorder="1"/>
    <xf numFmtId="0" fontId="692" fillId="2" borderId="0" xfId="0" applyFont="1" applyBorder="1"/>
    <xf numFmtId="0" fontId="69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692" fillId="2" borderId="5" xfId="0" applyFont="1" applyBorder="1"/>
    <xf numFmtId="0" fontId="693" fillId="2" borderId="4" xfId="0" applyFont="1" applyBorder="1"/>
    <xf numFmtId="0" fontId="693" fillId="2" borderId="0" xfId="0" applyFont="1" applyBorder="1"/>
    <xf numFmtId="0" fontId="69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693" fillId="2" borderId="5" xfId="0" applyFont="1" applyBorder="1"/>
    <xf numFmtId="0" fontId="694" fillId="2" borderId="4" xfId="0" applyFont="1" applyBorder="1"/>
    <xf numFmtId="0" fontId="694" fillId="2" borderId="0" xfId="0" applyFont="1" applyBorder="1"/>
    <xf numFmtId="0" fontId="69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694" fillId="2" borderId="7" xfId="0" applyFont="1" applyBorder="1" applyAlignment="1">
      <alignment horizontal="center" vertical="center"/>
    </xf>
    <xf numFmtId="2" fontId="694" fillId="2" borderId="5" xfId="0" applyNumberFormat="1" applyFont="1" applyBorder="1" applyAlignment="1">
      <alignment horizontal="center"/>
    </xf>
    <xf numFmtId="0" fontId="69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695" fillId="2" borderId="4" xfId="0" applyFont="1" applyBorder="1"/>
    <xf numFmtId="0" fontId="695" fillId="2" borderId="0" xfId="0" applyFont="1" applyBorder="1"/>
    <xf numFmtId="0" fontId="695" fillId="2" borderId="0" xfId="0" applyFont="1" applyBorder="1" applyAlignment="1">
      <alignment horizontal="center"/>
    </xf>
    <xf numFmtId="0" fontId="695" fillId="2" borderId="9" xfId="0" applyFont="1" applyBorder="1" applyAlignment="1">
      <alignment horizontal="center"/>
    </xf>
    <xf numFmtId="0" fontId="695" fillId="2" borderId="10" xfId="0" applyFont="1" applyBorder="1" applyAlignment="1">
      <alignment horizontal="center"/>
    </xf>
    <xf numFmtId="0" fontId="695" fillId="2" borderId="5" xfId="0" applyFont="1" applyBorder="1"/>
    <xf numFmtId="0" fontId="4" fillId="2" borderId="4" xfId="0" applyFont="1" applyBorder="1"/>
    <xf numFmtId="0" fontId="696" fillId="2" borderId="0" xfId="0" applyFont="1" applyBorder="1"/>
    <xf numFmtId="0" fontId="4" fillId="2" borderId="0" xfId="0" applyFont="1" applyBorder="1" applyAlignment="1">
      <alignment horizontal="center"/>
    </xf>
    <xf numFmtId="0" fontId="696" fillId="2" borderId="0" xfId="0" applyFont="1" applyBorder="1" applyAlignment="1">
      <alignment horizontal="center"/>
    </xf>
    <xf numFmtId="0" fontId="696" fillId="2" borderId="9" xfId="0" applyFont="1" applyBorder="1"/>
    <xf numFmtId="0" fontId="696" fillId="2" borderId="10" xfId="0" applyFont="1" applyBorder="1"/>
    <xf numFmtId="0" fontId="696" fillId="2" borderId="5" xfId="0" applyFont="1" applyBorder="1"/>
    <xf numFmtId="0" fontId="697" fillId="2" borderId="4" xfId="0" applyFont="1" applyBorder="1"/>
    <xf numFmtId="0" fontId="697" fillId="2" borderId="0" xfId="0" applyFont="1" applyBorder="1"/>
    <xf numFmtId="0" fontId="697" fillId="2" borderId="0" xfId="0" applyFont="1" applyBorder="1" applyAlignment="1">
      <alignment horizontal="center"/>
    </xf>
    <xf numFmtId="0" fontId="697" fillId="2" borderId="5" xfId="0" applyFont="1" applyBorder="1"/>
    <xf numFmtId="0" fontId="4" fillId="2" borderId="4" xfId="0" applyFont="1" applyBorder="1"/>
    <xf numFmtId="0" fontId="698" fillId="2" borderId="0" xfId="0" applyFont="1" applyBorder="1"/>
    <xf numFmtId="0" fontId="69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698" fillId="2" borderId="5" xfId="0" applyFont="1" applyBorder="1"/>
    <xf numFmtId="0" fontId="700" fillId="2" borderId="4" xfId="0" applyFont="1" applyBorder="1"/>
    <xf numFmtId="0" fontId="700" fillId="2" borderId="0" xfId="0" applyFont="1" applyBorder="1"/>
    <xf numFmtId="0" fontId="700" fillId="2" borderId="0" xfId="0" applyFont="1" applyBorder="1" applyAlignment="1">
      <alignment horizontal="center"/>
    </xf>
    <xf numFmtId="0" fontId="699" fillId="2" borderId="0" xfId="0" applyFont="1" applyBorder="1" applyAlignment="1">
      <alignment horizontal="center"/>
    </xf>
    <xf numFmtId="0" fontId="70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701" fillId="2" borderId="0" xfId="0" applyFont="1" applyBorder="1"/>
    <xf numFmtId="0" fontId="70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70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70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0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0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06" fillId="2" borderId="5" xfId="0" applyFont="1" applyBorder="1"/>
    <xf numFmtId="1" fontId="70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70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70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70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1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1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1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1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2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2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2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2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2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2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2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2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2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2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3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3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3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3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73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3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73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35" fillId="2" borderId="5" xfId="0" applyFont="1" applyBorder="1"/>
    <xf numFmtId="0" fontId="4" fillId="2" borderId="4" xfId="0" applyFont="1" applyBorder="1"/>
    <xf numFmtId="0" fontId="736" fillId="2" borderId="0" xfId="0" applyFont="1" applyBorder="1"/>
    <xf numFmtId="0" fontId="736" fillId="2" borderId="0" xfId="0" applyFont="1" applyBorder="1" applyAlignment="1">
      <alignment horizontal="center"/>
    </xf>
    <xf numFmtId="1" fontId="736" fillId="2" borderId="0" xfId="0" applyNumberFormat="1" applyFont="1" applyBorder="1"/>
    <xf numFmtId="0" fontId="736" fillId="2" borderId="5" xfId="0" applyFont="1" applyBorder="1"/>
    <xf numFmtId="0" fontId="737" fillId="2" borderId="4" xfId="0" applyFont="1" applyBorder="1"/>
    <xf numFmtId="0" fontId="737" fillId="2" borderId="0" xfId="0" applyFont="1" applyBorder="1"/>
    <xf numFmtId="0" fontId="73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737" fillId="2" borderId="5" xfId="0" applyFont="1" applyBorder="1"/>
    <xf numFmtId="0" fontId="8" fillId="2" borderId="4" xfId="0" applyFont="1" applyBorder="1"/>
    <xf numFmtId="0" fontId="738" fillId="2" borderId="0" xfId="0" applyFont="1" applyBorder="1"/>
    <xf numFmtId="0" fontId="738" fillId="2" borderId="0" xfId="0" applyFont="1" applyBorder="1" applyAlignment="1">
      <alignment horizontal="center"/>
    </xf>
    <xf numFmtId="1" fontId="73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738" fillId="2" borderId="5" xfId="0" applyFont="1" applyBorder="1"/>
    <xf numFmtId="0" fontId="739" fillId="2" borderId="4" xfId="0" applyFont="1" applyBorder="1" applyAlignment="1">
      <alignment horizontal="center"/>
    </xf>
    <xf numFmtId="0" fontId="739" fillId="2" borderId="0" xfId="0" applyFont="1" applyBorder="1" applyAlignment="1">
      <alignment horizontal="center"/>
    </xf>
    <xf numFmtId="0" fontId="739" fillId="2" borderId="0" xfId="0" applyFont="1" applyBorder="1"/>
    <xf numFmtId="0" fontId="739" fillId="2" borderId="5" xfId="0" applyFont="1" applyBorder="1"/>
    <xf numFmtId="0" fontId="8" fillId="2" borderId="4" xfId="0" applyFont="1" applyBorder="1"/>
    <xf numFmtId="0" fontId="740" fillId="2" borderId="0" xfId="0" applyFont="1" applyBorder="1"/>
    <xf numFmtId="0" fontId="740" fillId="2" borderId="0" xfId="0" applyFont="1" applyBorder="1" applyAlignment="1">
      <alignment horizontal="center"/>
    </xf>
    <xf numFmtId="1" fontId="74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740" fillId="2" borderId="5" xfId="0" applyFont="1" applyBorder="1"/>
    <xf numFmtId="0" fontId="741" fillId="2" borderId="4" xfId="0" applyFont="1" applyBorder="1"/>
    <xf numFmtId="0" fontId="741" fillId="2" borderId="0" xfId="0" applyFont="1" applyBorder="1"/>
    <xf numFmtId="0" fontId="741" fillId="2" borderId="0" xfId="0" applyFont="1" applyBorder="1" applyAlignment="1">
      <alignment horizontal="center"/>
    </xf>
    <xf numFmtId="1" fontId="741" fillId="2" borderId="0" xfId="0" applyNumberFormat="1" applyFont="1" applyBorder="1"/>
    <xf numFmtId="0" fontId="741" fillId="2" borderId="5" xfId="0" applyFont="1" applyBorder="1"/>
    <xf numFmtId="0" fontId="742" fillId="2" borderId="4" xfId="0" applyFont="1" applyBorder="1"/>
    <xf numFmtId="0" fontId="742" fillId="2" borderId="0" xfId="0" applyFont="1" applyBorder="1"/>
    <xf numFmtId="0" fontId="742" fillId="2" borderId="0" xfId="0" applyFont="1" applyBorder="1" applyAlignment="1">
      <alignment horizontal="center"/>
    </xf>
    <xf numFmtId="1" fontId="742" fillId="2" borderId="0" xfId="0" applyNumberFormat="1" applyFont="1" applyBorder="1"/>
    <xf numFmtId="0" fontId="742" fillId="2" borderId="5" xfId="0" applyFont="1" applyBorder="1"/>
    <xf numFmtId="0" fontId="743" fillId="2" borderId="4" xfId="0" applyFont="1" applyBorder="1"/>
    <xf numFmtId="0" fontId="743" fillId="2" borderId="0" xfId="0" applyFont="1" applyBorder="1"/>
    <xf numFmtId="0" fontId="743" fillId="2" borderId="0" xfId="0" applyFont="1" applyBorder="1" applyAlignment="1">
      <alignment horizontal="center"/>
    </xf>
    <xf numFmtId="1" fontId="743" fillId="2" borderId="0" xfId="0" applyNumberFormat="1" applyFont="1" applyBorder="1"/>
    <xf numFmtId="0" fontId="743" fillId="2" borderId="5" xfId="0" applyFont="1" applyBorder="1"/>
    <xf numFmtId="0" fontId="744" fillId="2" borderId="11" xfId="0" applyFont="1" applyBorder="1"/>
    <xf numFmtId="0" fontId="744" fillId="2" borderId="12" xfId="0" applyFont="1" applyBorder="1"/>
    <xf numFmtId="0" fontId="744" fillId="2" borderId="12" xfId="0" applyFont="1" applyBorder="1" applyAlignment="1">
      <alignment horizontal="center"/>
    </xf>
    <xf numFmtId="1" fontId="744" fillId="2" borderId="12" xfId="0" applyNumberFormat="1" applyFont="1" applyBorder="1"/>
    <xf numFmtId="0" fontId="744" fillId="2" borderId="10" xfId="0" applyFont="1" applyBorder="1"/>
    <xf numFmtId="1" fontId="74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746" fillId="2" borderId="0" xfId="0" applyNumberFormat="1" applyFont="1"/>
    <xf numFmtId="1" fontId="747" fillId="2" borderId="0" xfId="0" applyNumberFormat="1" applyFont="1"/>
    <xf numFmtId="1" fontId="748" fillId="2" borderId="0" xfId="0" applyNumberFormat="1" applyFont="1"/>
    <xf numFmtId="1" fontId="749" fillId="2" borderId="0" xfId="0" applyNumberFormat="1" applyFont="1"/>
    <xf numFmtId="1" fontId="750" fillId="2" borderId="0" xfId="0" applyNumberFormat="1" applyFont="1"/>
    <xf numFmtId="1" fontId="751" fillId="2" borderId="0" xfId="0" applyNumberFormat="1" applyFont="1"/>
    <xf numFmtId="1" fontId="752" fillId="2" borderId="0" xfId="0" applyNumberFormat="1" applyFont="1"/>
    <xf numFmtId="1" fontId="753" fillId="2" borderId="0" xfId="0" applyNumberFormat="1" applyFont="1"/>
    <xf numFmtId="1" fontId="754" fillId="2" borderId="0" xfId="0" applyNumberFormat="1" applyFont="1"/>
    <xf numFmtId="1" fontId="755" fillId="2" borderId="0" xfId="0" applyNumberFormat="1" applyFont="1"/>
    <xf numFmtId="1" fontId="756" fillId="2" borderId="0" xfId="0" applyNumberFormat="1" applyFont="1"/>
    <xf numFmtId="1" fontId="757" fillId="2" borderId="0" xfId="0" applyNumberFormat="1" applyFont="1"/>
    <xf numFmtId="1" fontId="758" fillId="2" borderId="0" xfId="0" applyNumberFormat="1" applyFont="1"/>
    <xf numFmtId="1" fontId="759" fillId="2" borderId="0" xfId="0" applyNumberFormat="1" applyFont="1"/>
    <xf numFmtId="1" fontId="760" fillId="2" borderId="0" xfId="0" applyNumberFormat="1" applyFont="1"/>
    <xf numFmtId="1" fontId="761" fillId="2" borderId="0" xfId="0" applyNumberFormat="1" applyFont="1"/>
    <xf numFmtId="1" fontId="762" fillId="2" borderId="0" xfId="0" applyNumberFormat="1" applyFont="1"/>
    <xf numFmtId="1" fontId="763" fillId="2" borderId="0" xfId="0" applyNumberFormat="1" applyFont="1"/>
    <xf numFmtId="1" fontId="764" fillId="2" borderId="0" xfId="0" applyNumberFormat="1" applyFont="1"/>
    <xf numFmtId="1" fontId="765" fillId="2" borderId="0" xfId="0" applyNumberFormat="1" applyFont="1"/>
    <xf numFmtId="1" fontId="766" fillId="2" borderId="0" xfId="0" applyNumberFormat="1" applyFont="1"/>
    <xf numFmtId="1" fontId="767" fillId="2" borderId="0" xfId="0" applyNumberFormat="1" applyFont="1"/>
    <xf numFmtId="0" fontId="767" fillId="2" borderId="0" xfId="0" applyFont="1"/>
    <xf numFmtId="1" fontId="768" fillId="2" borderId="0" xfId="0" applyNumberFormat="1" applyFont="1"/>
    <xf numFmtId="1" fontId="769" fillId="2" borderId="0" xfId="0" applyNumberFormat="1" applyFont="1"/>
    <xf numFmtId="1" fontId="77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771" fillId="2" borderId="1" xfId="0" applyFont="1" applyBorder="1"/>
    <xf numFmtId="0" fontId="771" fillId="2" borderId="2" xfId="0" applyFont="1" applyBorder="1"/>
    <xf numFmtId="0" fontId="771" fillId="2" borderId="2" xfId="0" applyFont="1" applyBorder="1" applyAlignment="1">
      <alignment horizontal="center"/>
    </xf>
    <xf numFmtId="0" fontId="77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77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77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774" fillId="2" borderId="0" xfId="0" applyFont="1" applyBorder="1" applyAlignment="1">
      <alignment horizontal="left"/>
    </xf>
    <xf numFmtId="0" fontId="774" fillId="2" borderId="0" xfId="0" applyFont="1" applyBorder="1"/>
    <xf numFmtId="0" fontId="774" fillId="2" borderId="5" xfId="0" applyFont="1" applyBorder="1"/>
    <xf numFmtId="0" fontId="4" fillId="2" borderId="4" xfId="0" applyFont="1" applyBorder="1"/>
    <xf numFmtId="0" fontId="775" fillId="2" borderId="0" xfId="0" applyFont="1" applyBorder="1"/>
    <xf numFmtId="0" fontId="775" fillId="2" borderId="0" xfId="0" applyFont="1" applyBorder="1" applyAlignment="1">
      <alignment horizontal="center"/>
    </xf>
    <xf numFmtId="0" fontId="775" fillId="2" borderId="5" xfId="0" applyFont="1" applyBorder="1"/>
    <xf numFmtId="0" fontId="4" fillId="2" borderId="4" xfId="0" applyFont="1" applyBorder="1"/>
    <xf numFmtId="0" fontId="776" fillId="2" borderId="0" xfId="0" applyFont="1" applyBorder="1"/>
    <xf numFmtId="0" fontId="776" fillId="2" borderId="0" xfId="0" applyFont="1" applyBorder="1" applyAlignment="1">
      <alignment horizontal="center"/>
    </xf>
    <xf numFmtId="0" fontId="776" fillId="2" borderId="5" xfId="0" applyFont="1" applyBorder="1"/>
    <xf numFmtId="0" fontId="4" fillId="2" borderId="4" xfId="0" applyFont="1" applyBorder="1"/>
    <xf numFmtId="0" fontId="777" fillId="2" borderId="0" xfId="0" applyFont="1" applyBorder="1"/>
    <xf numFmtId="0" fontId="777" fillId="2" borderId="0" xfId="0" applyFont="1" applyBorder="1" applyAlignment="1">
      <alignment horizontal="center"/>
    </xf>
    <xf numFmtId="0" fontId="777" fillId="2" borderId="5" xfId="0" applyFont="1" applyBorder="1"/>
    <xf numFmtId="0" fontId="4" fillId="2" borderId="4" xfId="0" applyFont="1" applyBorder="1"/>
    <xf numFmtId="0" fontId="778" fillId="2" borderId="0" xfId="0" applyFont="1" applyBorder="1"/>
    <xf numFmtId="0" fontId="778" fillId="2" borderId="0" xfId="0" applyFont="1" applyBorder="1" applyAlignment="1">
      <alignment horizontal="center"/>
    </xf>
    <xf numFmtId="0" fontId="778" fillId="2" borderId="5" xfId="0" applyFont="1" applyBorder="1"/>
    <xf numFmtId="0" fontId="4" fillId="2" borderId="4" xfId="0" applyFont="1" applyBorder="1"/>
    <xf numFmtId="0" fontId="779" fillId="2" borderId="0" xfId="0" applyFont="1" applyBorder="1"/>
    <xf numFmtId="0" fontId="779" fillId="2" borderId="0" xfId="0" applyFont="1" applyBorder="1" applyAlignment="1">
      <alignment horizontal="center"/>
    </xf>
    <xf numFmtId="0" fontId="779" fillId="2" borderId="5" xfId="0" applyFont="1" applyBorder="1"/>
    <xf numFmtId="0" fontId="4" fillId="2" borderId="4" xfId="0" applyFont="1" applyBorder="1"/>
    <xf numFmtId="0" fontId="780" fillId="2" borderId="0" xfId="0" applyFont="1" applyBorder="1"/>
    <xf numFmtId="0" fontId="780" fillId="2" borderId="0" xfId="0" applyFont="1" applyBorder="1" applyAlignment="1">
      <alignment horizontal="center"/>
    </xf>
    <xf numFmtId="0" fontId="780" fillId="2" borderId="5" xfId="0" applyFont="1" applyBorder="1"/>
    <xf numFmtId="0" fontId="4" fillId="2" borderId="4" xfId="0" applyFont="1" applyBorder="1"/>
    <xf numFmtId="0" fontId="781" fillId="2" borderId="0" xfId="0" applyFont="1" applyBorder="1"/>
    <xf numFmtId="0" fontId="78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781" fillId="2" borderId="5" xfId="0" applyFont="1" applyBorder="1"/>
    <xf numFmtId="0" fontId="4" fillId="2" borderId="4" xfId="0" applyFont="1" applyBorder="1"/>
    <xf numFmtId="0" fontId="782" fillId="2" borderId="0" xfId="0" applyFont="1" applyBorder="1"/>
    <xf numFmtId="0" fontId="782" fillId="2" borderId="0" xfId="0" applyFont="1" applyBorder="1" applyAlignment="1">
      <alignment horizontal="center"/>
    </xf>
    <xf numFmtId="0" fontId="4" fillId="2" borderId="0" xfId="0" applyFont="1" applyBorder="1"/>
    <xf numFmtId="0" fontId="782" fillId="2" borderId="5" xfId="0" applyFont="1" applyBorder="1"/>
    <xf numFmtId="0" fontId="4" fillId="2" borderId="4" xfId="0" applyFont="1" applyBorder="1"/>
    <xf numFmtId="0" fontId="783" fillId="2" borderId="0" xfId="0" applyFont="1" applyBorder="1"/>
    <xf numFmtId="0" fontId="783" fillId="2" borderId="0" xfId="0" applyFont="1" applyBorder="1" applyAlignment="1">
      <alignment horizontal="center"/>
    </xf>
    <xf numFmtId="0" fontId="783" fillId="2" borderId="5" xfId="0" applyFont="1" applyBorder="1"/>
    <xf numFmtId="0" fontId="4" fillId="2" borderId="4" xfId="0" applyFont="1" applyBorder="1"/>
    <xf numFmtId="0" fontId="784" fillId="2" borderId="0" xfId="0" applyFont="1" applyBorder="1"/>
    <xf numFmtId="0" fontId="784" fillId="2" borderId="0" xfId="0" applyFont="1" applyBorder="1" applyAlignment="1">
      <alignment horizontal="center"/>
    </xf>
    <xf numFmtId="0" fontId="784" fillId="2" borderId="6" xfId="0" applyFont="1" applyBorder="1" applyAlignment="1">
      <alignment horizontal="center"/>
    </xf>
    <xf numFmtId="0" fontId="784" fillId="2" borderId="3" xfId="0" applyFont="1" applyBorder="1" applyAlignment="1">
      <alignment horizontal="center" wrapText="1"/>
    </xf>
    <xf numFmtId="0" fontId="784" fillId="2" borderId="5" xfId="0" applyFont="1" applyBorder="1"/>
    <xf numFmtId="0" fontId="785" fillId="2" borderId="4" xfId="0" applyFont="1" applyBorder="1"/>
    <xf numFmtId="0" fontId="785" fillId="2" borderId="0" xfId="0" applyFont="1" applyBorder="1"/>
    <xf numFmtId="0" fontId="78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785" fillId="2" borderId="5" xfId="0" applyFont="1" applyBorder="1"/>
    <xf numFmtId="0" fontId="786" fillId="2" borderId="4" xfId="0" applyFont="1" applyBorder="1"/>
    <xf numFmtId="0" fontId="786" fillId="2" borderId="0" xfId="0" applyFont="1" applyBorder="1"/>
    <xf numFmtId="0" fontId="786" fillId="2" borderId="0" xfId="0" applyFont="1" applyBorder="1" applyAlignment="1">
      <alignment horizontal="center"/>
    </xf>
    <xf numFmtId="0" fontId="786" fillId="2" borderId="7" xfId="0" applyFont="1" applyBorder="1"/>
    <xf numFmtId="0" fontId="786" fillId="2" borderId="5" xfId="0" applyFont="1" applyBorder="1"/>
    <xf numFmtId="0" fontId="787" fillId="2" borderId="4" xfId="0" applyFont="1" applyBorder="1"/>
    <xf numFmtId="0" fontId="787" fillId="2" borderId="0" xfId="0" applyFont="1" applyBorder="1"/>
    <xf numFmtId="0" fontId="78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787" fillId="2" borderId="5" xfId="0" applyFont="1" applyBorder="1"/>
    <xf numFmtId="0" fontId="788" fillId="2" borderId="4" xfId="0" applyFont="1" applyBorder="1"/>
    <xf numFmtId="0" fontId="788" fillId="2" borderId="0" xfId="0" applyFont="1" applyBorder="1"/>
    <xf numFmtId="0" fontId="78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788" fillId="2" borderId="5" xfId="0" applyFont="1" applyBorder="1"/>
    <xf numFmtId="0" fontId="789" fillId="2" borderId="4" xfId="0" applyFont="1" applyBorder="1"/>
    <xf numFmtId="0" fontId="789" fillId="2" borderId="0" xfId="0" applyFont="1" applyBorder="1"/>
    <xf numFmtId="0" fontId="78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789" fillId="2" borderId="7" xfId="0" applyFont="1" applyBorder="1" applyAlignment="1">
      <alignment horizontal="center" vertical="center"/>
    </xf>
    <xf numFmtId="2" fontId="789" fillId="2" borderId="5" xfId="0" applyNumberFormat="1" applyFont="1" applyBorder="1" applyAlignment="1">
      <alignment horizontal="center"/>
    </xf>
    <xf numFmtId="0" fontId="78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790" fillId="2" borderId="4" xfId="0" applyFont="1" applyBorder="1"/>
    <xf numFmtId="0" fontId="790" fillId="2" borderId="0" xfId="0" applyFont="1" applyBorder="1"/>
    <xf numFmtId="0" fontId="790" fillId="2" borderId="0" xfId="0" applyFont="1" applyBorder="1" applyAlignment="1">
      <alignment horizontal="center"/>
    </xf>
    <xf numFmtId="0" fontId="790" fillId="2" borderId="9" xfId="0" applyFont="1" applyBorder="1" applyAlignment="1">
      <alignment horizontal="center"/>
    </xf>
    <xf numFmtId="0" fontId="790" fillId="2" borderId="10" xfId="0" applyFont="1" applyBorder="1" applyAlignment="1">
      <alignment horizontal="center"/>
    </xf>
    <xf numFmtId="0" fontId="790" fillId="2" borderId="5" xfId="0" applyFont="1" applyBorder="1"/>
    <xf numFmtId="0" fontId="4" fillId="2" borderId="4" xfId="0" applyFont="1" applyBorder="1"/>
    <xf numFmtId="0" fontId="791" fillId="2" borderId="0" xfId="0" applyFont="1" applyBorder="1"/>
    <xf numFmtId="0" fontId="4" fillId="2" borderId="0" xfId="0" applyFont="1" applyBorder="1" applyAlignment="1">
      <alignment horizontal="center"/>
    </xf>
    <xf numFmtId="0" fontId="791" fillId="2" borderId="0" xfId="0" applyFont="1" applyBorder="1" applyAlignment="1">
      <alignment horizontal="center"/>
    </xf>
    <xf numFmtId="0" fontId="791" fillId="2" borderId="9" xfId="0" applyFont="1" applyBorder="1"/>
    <xf numFmtId="0" fontId="791" fillId="2" borderId="10" xfId="0" applyFont="1" applyBorder="1"/>
    <xf numFmtId="0" fontId="791" fillId="2" borderId="5" xfId="0" applyFont="1" applyBorder="1"/>
    <xf numFmtId="0" fontId="792" fillId="2" borderId="4" xfId="0" applyFont="1" applyBorder="1"/>
    <xf numFmtId="0" fontId="792" fillId="2" borderId="0" xfId="0" applyFont="1" applyBorder="1"/>
    <xf numFmtId="0" fontId="792" fillId="2" borderId="0" xfId="0" applyFont="1" applyBorder="1" applyAlignment="1">
      <alignment horizontal="center"/>
    </xf>
    <xf numFmtId="0" fontId="792" fillId="2" borderId="5" xfId="0" applyFont="1" applyBorder="1"/>
    <xf numFmtId="0" fontId="4" fillId="2" borderId="4" xfId="0" applyFont="1" applyBorder="1"/>
    <xf numFmtId="0" fontId="793" fillId="2" borderId="0" xfId="0" applyFont="1" applyBorder="1"/>
    <xf numFmtId="0" fontId="79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793" fillId="2" borderId="5" xfId="0" applyFont="1" applyBorder="1"/>
    <xf numFmtId="0" fontId="795" fillId="2" borderId="4" xfId="0" applyFont="1" applyBorder="1"/>
    <xf numFmtId="0" fontId="795" fillId="2" borderId="0" xfId="0" applyFont="1" applyBorder="1"/>
    <xf numFmtId="0" fontId="795" fillId="2" borderId="0" xfId="0" applyFont="1" applyBorder="1" applyAlignment="1">
      <alignment horizontal="center"/>
    </xf>
    <xf numFmtId="0" fontId="794" fillId="2" borderId="0" xfId="0" applyFont="1" applyBorder="1" applyAlignment="1">
      <alignment horizontal="center"/>
    </xf>
    <xf numFmtId="0" fontId="79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796" fillId="2" borderId="0" xfId="0" applyFont="1" applyBorder="1"/>
    <xf numFmtId="0" fontId="79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79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79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7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79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0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01" fillId="2" borderId="5" xfId="0" applyFont="1" applyBorder="1"/>
    <xf numFmtId="1" fontId="80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0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0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0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0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0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0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0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0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1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1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1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1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1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1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1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1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1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1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2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2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2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2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2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2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2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82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2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2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30" fillId="2" borderId="5" xfId="0" applyFont="1" applyBorder="1"/>
    <xf numFmtId="0" fontId="4" fillId="2" borderId="4" xfId="0" applyFont="1" applyBorder="1"/>
    <xf numFmtId="0" fontId="831" fillId="2" borderId="0" xfId="0" applyFont="1" applyBorder="1"/>
    <xf numFmtId="0" fontId="831" fillId="2" borderId="0" xfId="0" applyFont="1" applyBorder="1" applyAlignment="1">
      <alignment horizontal="center"/>
    </xf>
    <xf numFmtId="1" fontId="831" fillId="2" borderId="0" xfId="0" applyNumberFormat="1" applyFont="1" applyBorder="1"/>
    <xf numFmtId="0" fontId="831" fillId="2" borderId="5" xfId="0" applyFont="1" applyBorder="1"/>
    <xf numFmtId="0" fontId="832" fillId="2" borderId="4" xfId="0" applyFont="1" applyBorder="1"/>
    <xf numFmtId="0" fontId="832" fillId="2" borderId="0" xfId="0" applyFont="1" applyBorder="1"/>
    <xf numFmtId="0" fontId="83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832" fillId="2" borderId="5" xfId="0" applyFont="1" applyBorder="1"/>
    <xf numFmtId="0" fontId="8" fillId="2" borderId="4" xfId="0" applyFont="1" applyBorder="1"/>
    <xf numFmtId="0" fontId="833" fillId="2" borderId="0" xfId="0" applyFont="1" applyBorder="1"/>
    <xf numFmtId="0" fontId="833" fillId="2" borderId="0" xfId="0" applyFont="1" applyBorder="1" applyAlignment="1">
      <alignment horizontal="center"/>
    </xf>
    <xf numFmtId="1" fontId="83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833" fillId="2" borderId="5" xfId="0" applyFont="1" applyBorder="1"/>
    <xf numFmtId="0" fontId="834" fillId="2" borderId="4" xfId="0" applyFont="1" applyBorder="1" applyAlignment="1">
      <alignment horizontal="center"/>
    </xf>
    <xf numFmtId="0" fontId="834" fillId="2" borderId="0" xfId="0" applyFont="1" applyBorder="1" applyAlignment="1">
      <alignment horizontal="center"/>
    </xf>
    <xf numFmtId="0" fontId="834" fillId="2" borderId="0" xfId="0" applyFont="1" applyBorder="1"/>
    <xf numFmtId="0" fontId="834" fillId="2" borderId="5" xfId="0" applyFont="1" applyBorder="1"/>
    <xf numFmtId="0" fontId="8" fillId="2" borderId="4" xfId="0" applyFont="1" applyBorder="1"/>
    <xf numFmtId="0" fontId="835" fillId="2" borderId="0" xfId="0" applyFont="1" applyBorder="1"/>
    <xf numFmtId="0" fontId="835" fillId="2" borderId="0" xfId="0" applyFont="1" applyBorder="1" applyAlignment="1">
      <alignment horizontal="center"/>
    </xf>
    <xf numFmtId="1" fontId="83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835" fillId="2" borderId="5" xfId="0" applyFont="1" applyBorder="1"/>
    <xf numFmtId="0" fontId="836" fillId="2" borderId="4" xfId="0" applyFont="1" applyBorder="1"/>
    <xf numFmtId="0" fontId="836" fillId="2" borderId="0" xfId="0" applyFont="1" applyBorder="1"/>
    <xf numFmtId="0" fontId="836" fillId="2" borderId="0" xfId="0" applyFont="1" applyBorder="1" applyAlignment="1">
      <alignment horizontal="center"/>
    </xf>
    <xf numFmtId="1" fontId="836" fillId="2" borderId="0" xfId="0" applyNumberFormat="1" applyFont="1" applyBorder="1"/>
    <xf numFmtId="0" fontId="836" fillId="2" borderId="5" xfId="0" applyFont="1" applyBorder="1"/>
    <xf numFmtId="0" fontId="837" fillId="2" borderId="4" xfId="0" applyFont="1" applyBorder="1"/>
    <xf numFmtId="0" fontId="837" fillId="2" borderId="0" xfId="0" applyFont="1" applyBorder="1"/>
    <xf numFmtId="0" fontId="837" fillId="2" borderId="0" xfId="0" applyFont="1" applyBorder="1" applyAlignment="1">
      <alignment horizontal="center"/>
    </xf>
    <xf numFmtId="1" fontId="837" fillId="2" borderId="0" xfId="0" applyNumberFormat="1" applyFont="1" applyBorder="1"/>
    <xf numFmtId="0" fontId="837" fillId="2" borderId="5" xfId="0" applyFont="1" applyBorder="1"/>
    <xf numFmtId="0" fontId="838" fillId="2" borderId="4" xfId="0" applyFont="1" applyBorder="1"/>
    <xf numFmtId="0" fontId="838" fillId="2" borderId="0" xfId="0" applyFont="1" applyBorder="1"/>
    <xf numFmtId="0" fontId="838" fillId="2" borderId="0" xfId="0" applyFont="1" applyBorder="1" applyAlignment="1">
      <alignment horizontal="center"/>
    </xf>
    <xf numFmtId="1" fontId="838" fillId="2" borderId="0" xfId="0" applyNumberFormat="1" applyFont="1" applyBorder="1"/>
    <xf numFmtId="0" fontId="838" fillId="2" borderId="5" xfId="0" applyFont="1" applyBorder="1"/>
    <xf numFmtId="0" fontId="839" fillId="2" borderId="11" xfId="0" applyFont="1" applyBorder="1"/>
    <xf numFmtId="0" fontId="839" fillId="2" borderId="12" xfId="0" applyFont="1" applyBorder="1"/>
    <xf numFmtId="0" fontId="839" fillId="2" borderId="12" xfId="0" applyFont="1" applyBorder="1" applyAlignment="1">
      <alignment horizontal="center"/>
    </xf>
    <xf numFmtId="1" fontId="839" fillId="2" borderId="12" xfId="0" applyNumberFormat="1" applyFont="1" applyBorder="1"/>
    <xf numFmtId="0" fontId="839" fillId="2" borderId="10" xfId="0" applyFont="1" applyBorder="1"/>
    <xf numFmtId="1" fontId="84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841" fillId="2" borderId="0" xfId="0" applyNumberFormat="1" applyFont="1"/>
    <xf numFmtId="1" fontId="842" fillId="2" borderId="0" xfId="0" applyNumberFormat="1" applyFont="1"/>
    <xf numFmtId="1" fontId="843" fillId="2" borderId="0" xfId="0" applyNumberFormat="1" applyFont="1"/>
    <xf numFmtId="1" fontId="844" fillId="2" borderId="0" xfId="0" applyNumberFormat="1" applyFont="1"/>
    <xf numFmtId="1" fontId="845" fillId="2" borderId="0" xfId="0" applyNumberFormat="1" applyFont="1"/>
    <xf numFmtId="1" fontId="846" fillId="2" borderId="0" xfId="0" applyNumberFormat="1" applyFont="1"/>
    <xf numFmtId="1" fontId="847" fillId="2" borderId="0" xfId="0" applyNumberFormat="1" applyFont="1"/>
    <xf numFmtId="1" fontId="848" fillId="2" borderId="0" xfId="0" applyNumberFormat="1" applyFont="1"/>
    <xf numFmtId="1" fontId="849" fillId="2" borderId="0" xfId="0" applyNumberFormat="1" applyFont="1"/>
    <xf numFmtId="1" fontId="850" fillId="2" borderId="0" xfId="0" applyNumberFormat="1" applyFont="1"/>
    <xf numFmtId="1" fontId="851" fillId="2" borderId="0" xfId="0" applyNumberFormat="1" applyFont="1"/>
    <xf numFmtId="1" fontId="852" fillId="2" borderId="0" xfId="0" applyNumberFormat="1" applyFont="1"/>
    <xf numFmtId="1" fontId="853" fillId="2" borderId="0" xfId="0" applyNumberFormat="1" applyFont="1"/>
    <xf numFmtId="1" fontId="854" fillId="2" borderId="0" xfId="0" applyNumberFormat="1" applyFont="1"/>
    <xf numFmtId="1" fontId="855" fillId="2" borderId="0" xfId="0" applyNumberFormat="1" applyFont="1"/>
    <xf numFmtId="1" fontId="856" fillId="2" borderId="0" xfId="0" applyNumberFormat="1" applyFont="1"/>
    <xf numFmtId="1" fontId="857" fillId="2" borderId="0" xfId="0" applyNumberFormat="1" applyFont="1"/>
    <xf numFmtId="1" fontId="858" fillId="2" borderId="0" xfId="0" applyNumberFormat="1" applyFont="1"/>
    <xf numFmtId="1" fontId="859" fillId="2" borderId="0" xfId="0" applyNumberFormat="1" applyFont="1"/>
    <xf numFmtId="1" fontId="860" fillId="2" borderId="0" xfId="0" applyNumberFormat="1" applyFont="1"/>
    <xf numFmtId="1" fontId="861" fillId="2" borderId="0" xfId="0" applyNumberFormat="1" applyFont="1"/>
    <xf numFmtId="1" fontId="862" fillId="2" borderId="0" xfId="0" applyNumberFormat="1" applyFont="1"/>
    <xf numFmtId="0" fontId="862" fillId="2" borderId="0" xfId="0" applyFont="1"/>
    <xf numFmtId="1" fontId="863" fillId="2" borderId="0" xfId="0" applyNumberFormat="1" applyFont="1"/>
    <xf numFmtId="1" fontId="864" fillId="2" borderId="0" xfId="0" applyNumberFormat="1" applyFont="1"/>
    <xf numFmtId="1" fontId="86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866" fillId="2" borderId="1" xfId="0" applyFont="1" applyBorder="1"/>
    <xf numFmtId="0" fontId="866" fillId="2" borderId="2" xfId="0" applyFont="1" applyBorder="1"/>
    <xf numFmtId="0" fontId="866" fillId="2" borderId="2" xfId="0" applyFont="1" applyBorder="1" applyAlignment="1">
      <alignment horizontal="center"/>
    </xf>
    <xf numFmtId="0" fontId="86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86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86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869" fillId="2" borderId="0" xfId="0" applyFont="1" applyBorder="1" applyAlignment="1">
      <alignment horizontal="left"/>
    </xf>
    <xf numFmtId="0" fontId="869" fillId="2" borderId="0" xfId="0" applyFont="1" applyBorder="1"/>
    <xf numFmtId="0" fontId="869" fillId="2" borderId="5" xfId="0" applyFont="1" applyBorder="1"/>
    <xf numFmtId="0" fontId="4" fillId="2" borderId="4" xfId="0" applyFont="1" applyBorder="1"/>
    <xf numFmtId="0" fontId="870" fillId="2" borderId="0" xfId="0" applyFont="1" applyBorder="1"/>
    <xf numFmtId="0" fontId="870" fillId="2" borderId="0" xfId="0" applyFont="1" applyBorder="1" applyAlignment="1">
      <alignment horizontal="center"/>
    </xf>
    <xf numFmtId="0" fontId="870" fillId="2" borderId="5" xfId="0" applyFont="1" applyBorder="1"/>
    <xf numFmtId="0" fontId="4" fillId="2" borderId="4" xfId="0" applyFont="1" applyBorder="1"/>
    <xf numFmtId="0" fontId="871" fillId="2" borderId="0" xfId="0" applyFont="1" applyBorder="1"/>
    <xf numFmtId="0" fontId="871" fillId="2" borderId="0" xfId="0" applyFont="1" applyBorder="1" applyAlignment="1">
      <alignment horizontal="center"/>
    </xf>
    <xf numFmtId="0" fontId="871" fillId="2" borderId="5" xfId="0" applyFont="1" applyBorder="1"/>
    <xf numFmtId="0" fontId="4" fillId="2" borderId="4" xfId="0" applyFont="1" applyBorder="1"/>
    <xf numFmtId="0" fontId="872" fillId="2" borderId="0" xfId="0" applyFont="1" applyBorder="1"/>
    <xf numFmtId="0" fontId="872" fillId="2" borderId="0" xfId="0" applyFont="1" applyBorder="1" applyAlignment="1">
      <alignment horizontal="center"/>
    </xf>
    <xf numFmtId="0" fontId="872" fillId="2" borderId="5" xfId="0" applyFont="1" applyBorder="1"/>
    <xf numFmtId="0" fontId="4" fillId="2" borderId="4" xfId="0" applyFont="1" applyBorder="1"/>
    <xf numFmtId="0" fontId="873" fillId="2" borderId="0" xfId="0" applyFont="1" applyBorder="1"/>
    <xf numFmtId="0" fontId="873" fillId="2" borderId="0" xfId="0" applyFont="1" applyBorder="1" applyAlignment="1">
      <alignment horizontal="center"/>
    </xf>
    <xf numFmtId="0" fontId="873" fillId="2" borderId="5" xfId="0" applyFont="1" applyBorder="1"/>
    <xf numFmtId="0" fontId="4" fillId="2" borderId="4" xfId="0" applyFont="1" applyBorder="1"/>
    <xf numFmtId="0" fontId="874" fillId="2" borderId="0" xfId="0" applyFont="1" applyBorder="1"/>
    <xf numFmtId="0" fontId="874" fillId="2" borderId="0" xfId="0" applyFont="1" applyBorder="1" applyAlignment="1">
      <alignment horizontal="center"/>
    </xf>
    <xf numFmtId="0" fontId="874" fillId="2" borderId="5" xfId="0" applyFont="1" applyBorder="1"/>
    <xf numFmtId="0" fontId="4" fillId="2" borderId="4" xfId="0" applyFont="1" applyBorder="1"/>
    <xf numFmtId="0" fontId="875" fillId="2" borderId="0" xfId="0" applyFont="1" applyBorder="1"/>
    <xf numFmtId="0" fontId="875" fillId="2" borderId="0" xfId="0" applyFont="1" applyBorder="1" applyAlignment="1">
      <alignment horizontal="center"/>
    </xf>
    <xf numFmtId="0" fontId="875" fillId="2" borderId="5" xfId="0" applyFont="1" applyBorder="1"/>
    <xf numFmtId="0" fontId="4" fillId="2" borderId="4" xfId="0" applyFont="1" applyBorder="1"/>
    <xf numFmtId="0" fontId="876" fillId="2" borderId="0" xfId="0" applyFont="1" applyBorder="1"/>
    <xf numFmtId="0" fontId="87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876" fillId="2" borderId="5" xfId="0" applyFont="1" applyBorder="1"/>
    <xf numFmtId="0" fontId="4" fillId="2" borderId="4" xfId="0" applyFont="1" applyBorder="1"/>
    <xf numFmtId="0" fontId="877" fillId="2" borderId="0" xfId="0" applyFont="1" applyBorder="1"/>
    <xf numFmtId="0" fontId="877" fillId="2" borderId="0" xfId="0" applyFont="1" applyBorder="1" applyAlignment="1">
      <alignment horizontal="center"/>
    </xf>
    <xf numFmtId="0" fontId="4" fillId="2" borderId="0" xfId="0" applyFont="1" applyBorder="1"/>
    <xf numFmtId="0" fontId="877" fillId="2" borderId="5" xfId="0" applyFont="1" applyBorder="1"/>
    <xf numFmtId="0" fontId="4" fillId="2" borderId="4" xfId="0" applyFont="1" applyBorder="1"/>
    <xf numFmtId="0" fontId="878" fillId="2" borderId="0" xfId="0" applyFont="1" applyBorder="1"/>
    <xf numFmtId="0" fontId="878" fillId="2" borderId="0" xfId="0" applyFont="1" applyBorder="1" applyAlignment="1">
      <alignment horizontal="center"/>
    </xf>
    <xf numFmtId="0" fontId="878" fillId="2" borderId="5" xfId="0" applyFont="1" applyBorder="1"/>
    <xf numFmtId="0" fontId="4" fillId="2" borderId="4" xfId="0" applyFont="1" applyBorder="1"/>
    <xf numFmtId="0" fontId="879" fillId="2" borderId="0" xfId="0" applyFont="1" applyBorder="1"/>
    <xf numFmtId="0" fontId="879" fillId="2" borderId="0" xfId="0" applyFont="1" applyBorder="1" applyAlignment="1">
      <alignment horizontal="center"/>
    </xf>
    <xf numFmtId="0" fontId="879" fillId="2" borderId="6" xfId="0" applyFont="1" applyBorder="1" applyAlignment="1">
      <alignment horizontal="center"/>
    </xf>
    <xf numFmtId="0" fontId="879" fillId="2" borderId="3" xfId="0" applyFont="1" applyBorder="1" applyAlignment="1">
      <alignment horizontal="center" wrapText="1"/>
    </xf>
    <xf numFmtId="0" fontId="879" fillId="2" borderId="5" xfId="0" applyFont="1" applyBorder="1"/>
    <xf numFmtId="0" fontId="880" fillId="2" borderId="4" xfId="0" applyFont="1" applyBorder="1"/>
    <xf numFmtId="0" fontId="880" fillId="2" borderId="0" xfId="0" applyFont="1" applyBorder="1"/>
    <xf numFmtId="0" fontId="88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880" fillId="2" borderId="5" xfId="0" applyFont="1" applyBorder="1"/>
    <xf numFmtId="0" fontId="881" fillId="2" borderId="4" xfId="0" applyFont="1" applyBorder="1"/>
    <xf numFmtId="0" fontId="881" fillId="2" borderId="0" xfId="0" applyFont="1" applyBorder="1"/>
    <xf numFmtId="0" fontId="881" fillId="2" borderId="0" xfId="0" applyFont="1" applyBorder="1" applyAlignment="1">
      <alignment horizontal="center"/>
    </xf>
    <xf numFmtId="0" fontId="881" fillId="2" borderId="7" xfId="0" applyFont="1" applyBorder="1"/>
    <xf numFmtId="0" fontId="881" fillId="2" borderId="5" xfId="0" applyFont="1" applyBorder="1"/>
    <xf numFmtId="0" fontId="882" fillId="2" borderId="4" xfId="0" applyFont="1" applyBorder="1"/>
    <xf numFmtId="0" fontId="882" fillId="2" borderId="0" xfId="0" applyFont="1" applyBorder="1"/>
    <xf numFmtId="0" fontId="88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882" fillId="2" borderId="5" xfId="0" applyFont="1" applyBorder="1"/>
    <xf numFmtId="0" fontId="883" fillId="2" borderId="4" xfId="0" applyFont="1" applyBorder="1"/>
    <xf numFmtId="0" fontId="883" fillId="2" borderId="0" xfId="0" applyFont="1" applyBorder="1"/>
    <xf numFmtId="0" fontId="88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883" fillId="2" borderId="5" xfId="0" applyFont="1" applyBorder="1"/>
    <xf numFmtId="0" fontId="884" fillId="2" borderId="4" xfId="0" applyFont="1" applyBorder="1"/>
    <xf numFmtId="0" fontId="884" fillId="2" borderId="0" xfId="0" applyFont="1" applyBorder="1"/>
    <xf numFmtId="0" fontId="88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884" fillId="2" borderId="7" xfId="0" applyFont="1" applyBorder="1" applyAlignment="1">
      <alignment horizontal="center" vertical="center"/>
    </xf>
    <xf numFmtId="2" fontId="884" fillId="2" borderId="5" xfId="0" applyNumberFormat="1" applyFont="1" applyBorder="1" applyAlignment="1">
      <alignment horizontal="center"/>
    </xf>
    <xf numFmtId="0" fontId="88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885" fillId="2" borderId="4" xfId="0" applyFont="1" applyBorder="1"/>
    <xf numFmtId="0" fontId="885" fillId="2" borderId="0" xfId="0" applyFont="1" applyBorder="1"/>
    <xf numFmtId="0" fontId="885" fillId="2" borderId="0" xfId="0" applyFont="1" applyBorder="1" applyAlignment="1">
      <alignment horizontal="center"/>
    </xf>
    <xf numFmtId="0" fontId="885" fillId="2" borderId="9" xfId="0" applyFont="1" applyBorder="1" applyAlignment="1">
      <alignment horizontal="center"/>
    </xf>
    <xf numFmtId="0" fontId="885" fillId="2" borderId="10" xfId="0" applyFont="1" applyBorder="1" applyAlignment="1">
      <alignment horizontal="center"/>
    </xf>
    <xf numFmtId="0" fontId="885" fillId="2" borderId="5" xfId="0" applyFont="1" applyBorder="1"/>
    <xf numFmtId="0" fontId="4" fillId="2" borderId="4" xfId="0" applyFont="1" applyBorder="1"/>
    <xf numFmtId="0" fontId="886" fillId="2" borderId="0" xfId="0" applyFont="1" applyBorder="1"/>
    <xf numFmtId="0" fontId="4" fillId="2" borderId="0" xfId="0" applyFont="1" applyBorder="1" applyAlignment="1">
      <alignment horizontal="center"/>
    </xf>
    <xf numFmtId="0" fontId="886" fillId="2" borderId="0" xfId="0" applyFont="1" applyBorder="1" applyAlignment="1">
      <alignment horizontal="center"/>
    </xf>
    <xf numFmtId="0" fontId="886" fillId="2" borderId="9" xfId="0" applyFont="1" applyBorder="1"/>
    <xf numFmtId="0" fontId="886" fillId="2" borderId="10" xfId="0" applyFont="1" applyBorder="1"/>
    <xf numFmtId="0" fontId="886" fillId="2" borderId="5" xfId="0" applyFont="1" applyBorder="1"/>
    <xf numFmtId="0" fontId="887" fillId="2" borderId="4" xfId="0" applyFont="1" applyBorder="1"/>
    <xf numFmtId="0" fontId="887" fillId="2" borderId="0" xfId="0" applyFont="1" applyBorder="1"/>
    <xf numFmtId="0" fontId="887" fillId="2" borderId="0" xfId="0" applyFont="1" applyBorder="1" applyAlignment="1">
      <alignment horizontal="center"/>
    </xf>
    <xf numFmtId="0" fontId="887" fillId="2" borderId="5" xfId="0" applyFont="1" applyBorder="1"/>
    <xf numFmtId="0" fontId="4" fillId="2" borderId="4" xfId="0" applyFont="1" applyBorder="1"/>
    <xf numFmtId="0" fontId="888" fillId="2" borderId="0" xfId="0" applyFont="1" applyBorder="1"/>
    <xf numFmtId="0" fontId="88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888" fillId="2" borderId="5" xfId="0" applyFont="1" applyBorder="1"/>
    <xf numFmtId="0" fontId="890" fillId="2" borderId="4" xfId="0" applyFont="1" applyBorder="1"/>
    <xf numFmtId="0" fontId="890" fillId="2" borderId="0" xfId="0" applyFont="1" applyBorder="1"/>
    <xf numFmtId="0" fontId="890" fillId="2" borderId="0" xfId="0" applyFont="1" applyBorder="1" applyAlignment="1">
      <alignment horizontal="center"/>
    </xf>
    <xf numFmtId="0" fontId="889" fillId="2" borderId="0" xfId="0" applyFont="1" applyBorder="1" applyAlignment="1">
      <alignment horizontal="center"/>
    </xf>
    <xf numFmtId="0" fontId="89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891" fillId="2" borderId="0" xfId="0" applyFont="1" applyBorder="1"/>
    <xf numFmtId="0" fontId="89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89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89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9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9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9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896" fillId="2" borderId="5" xfId="0" applyFont="1" applyBorder="1"/>
    <xf numFmtId="1" fontId="89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9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9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9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8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89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0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0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0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0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1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1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1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1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1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1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1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1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1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1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2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2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2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2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2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2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2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2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92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2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25" fillId="2" borderId="5" xfId="0" applyFont="1" applyBorder="1"/>
    <xf numFmtId="0" fontId="4" fillId="2" borderId="4" xfId="0" applyFont="1" applyBorder="1"/>
    <xf numFmtId="0" fontId="926" fillId="2" borderId="0" xfId="0" applyFont="1" applyBorder="1"/>
    <xf numFmtId="0" fontId="926" fillId="2" borderId="0" xfId="0" applyFont="1" applyBorder="1" applyAlignment="1">
      <alignment horizontal="center"/>
    </xf>
    <xf numFmtId="1" fontId="926" fillId="2" borderId="0" xfId="0" applyNumberFormat="1" applyFont="1" applyBorder="1"/>
    <xf numFmtId="0" fontId="926" fillId="2" borderId="5" xfId="0" applyFont="1" applyBorder="1"/>
    <xf numFmtId="0" fontId="927" fillId="2" borderId="4" xfId="0" applyFont="1" applyBorder="1"/>
    <xf numFmtId="0" fontId="927" fillId="2" borderId="0" xfId="0" applyFont="1" applyBorder="1"/>
    <xf numFmtId="0" fontId="92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927" fillId="2" borderId="5" xfId="0" applyFont="1" applyBorder="1"/>
    <xf numFmtId="0" fontId="8" fillId="2" borderId="4" xfId="0" applyFont="1" applyBorder="1"/>
    <xf numFmtId="0" fontId="928" fillId="2" borderId="0" xfId="0" applyFont="1" applyBorder="1"/>
    <xf numFmtId="0" fontId="928" fillId="2" borderId="0" xfId="0" applyFont="1" applyBorder="1" applyAlignment="1">
      <alignment horizontal="center"/>
    </xf>
    <xf numFmtId="1" fontId="92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928" fillId="2" borderId="5" xfId="0" applyFont="1" applyBorder="1"/>
    <xf numFmtId="0" fontId="929" fillId="2" borderId="4" xfId="0" applyFont="1" applyBorder="1" applyAlignment="1">
      <alignment horizontal="center"/>
    </xf>
    <xf numFmtId="0" fontId="929" fillId="2" borderId="0" xfId="0" applyFont="1" applyBorder="1" applyAlignment="1">
      <alignment horizontal="center"/>
    </xf>
    <xf numFmtId="0" fontId="929" fillId="2" borderId="0" xfId="0" applyFont="1" applyBorder="1"/>
    <xf numFmtId="0" fontId="929" fillId="2" borderId="5" xfId="0" applyFont="1" applyBorder="1"/>
    <xf numFmtId="0" fontId="8" fillId="2" borderId="4" xfId="0" applyFont="1" applyBorder="1"/>
    <xf numFmtId="0" fontId="930" fillId="2" borderId="0" xfId="0" applyFont="1" applyBorder="1"/>
    <xf numFmtId="0" fontId="930" fillId="2" borderId="0" xfId="0" applyFont="1" applyBorder="1" applyAlignment="1">
      <alignment horizontal="center"/>
    </xf>
    <xf numFmtId="1" fontId="93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930" fillId="2" borderId="5" xfId="0" applyFont="1" applyBorder="1"/>
    <xf numFmtId="0" fontId="931" fillId="2" borderId="4" xfId="0" applyFont="1" applyBorder="1"/>
    <xf numFmtId="0" fontId="931" fillId="2" borderId="0" xfId="0" applyFont="1" applyBorder="1"/>
    <xf numFmtId="0" fontId="931" fillId="2" borderId="0" xfId="0" applyFont="1" applyBorder="1" applyAlignment="1">
      <alignment horizontal="center"/>
    </xf>
    <xf numFmtId="1" fontId="931" fillId="2" borderId="0" xfId="0" applyNumberFormat="1" applyFont="1" applyBorder="1"/>
    <xf numFmtId="0" fontId="931" fillId="2" borderId="5" xfId="0" applyFont="1" applyBorder="1"/>
    <xf numFmtId="0" fontId="932" fillId="2" borderId="4" xfId="0" applyFont="1" applyBorder="1"/>
    <xf numFmtId="0" fontId="932" fillId="2" borderId="0" xfId="0" applyFont="1" applyBorder="1"/>
    <xf numFmtId="0" fontId="932" fillId="2" borderId="0" xfId="0" applyFont="1" applyBorder="1" applyAlignment="1">
      <alignment horizontal="center"/>
    </xf>
    <xf numFmtId="1" fontId="932" fillId="2" borderId="0" xfId="0" applyNumberFormat="1" applyFont="1" applyBorder="1"/>
    <xf numFmtId="0" fontId="932" fillId="2" borderId="5" xfId="0" applyFont="1" applyBorder="1"/>
    <xf numFmtId="0" fontId="933" fillId="2" borderId="4" xfId="0" applyFont="1" applyBorder="1"/>
    <xf numFmtId="0" fontId="933" fillId="2" borderId="0" xfId="0" applyFont="1" applyBorder="1"/>
    <xf numFmtId="0" fontId="933" fillId="2" borderId="0" xfId="0" applyFont="1" applyBorder="1" applyAlignment="1">
      <alignment horizontal="center"/>
    </xf>
    <xf numFmtId="1" fontId="933" fillId="2" borderId="0" xfId="0" applyNumberFormat="1" applyFont="1" applyBorder="1"/>
    <xf numFmtId="0" fontId="933" fillId="2" borderId="5" xfId="0" applyFont="1" applyBorder="1"/>
    <xf numFmtId="0" fontId="934" fillId="2" borderId="11" xfId="0" applyFont="1" applyBorder="1"/>
    <xf numFmtId="0" fontId="934" fillId="2" borderId="12" xfId="0" applyFont="1" applyBorder="1"/>
    <xf numFmtId="0" fontId="934" fillId="2" borderId="12" xfId="0" applyFont="1" applyBorder="1" applyAlignment="1">
      <alignment horizontal="center"/>
    </xf>
    <xf numFmtId="1" fontId="934" fillId="2" borderId="12" xfId="0" applyNumberFormat="1" applyFont="1" applyBorder="1"/>
    <xf numFmtId="0" fontId="934" fillId="2" borderId="10" xfId="0" applyFont="1" applyBorder="1"/>
    <xf numFmtId="1" fontId="93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936" fillId="2" borderId="0" xfId="0" applyNumberFormat="1" applyFont="1"/>
    <xf numFmtId="1" fontId="937" fillId="2" borderId="0" xfId="0" applyNumberFormat="1" applyFont="1"/>
    <xf numFmtId="1" fontId="938" fillId="2" borderId="0" xfId="0" applyNumberFormat="1" applyFont="1"/>
    <xf numFmtId="1" fontId="939" fillId="2" borderId="0" xfId="0" applyNumberFormat="1" applyFont="1"/>
    <xf numFmtId="1" fontId="940" fillId="2" borderId="0" xfId="0" applyNumberFormat="1" applyFont="1"/>
    <xf numFmtId="1" fontId="941" fillId="2" borderId="0" xfId="0" applyNumberFormat="1" applyFont="1"/>
    <xf numFmtId="1" fontId="942" fillId="2" borderId="0" xfId="0" applyNumberFormat="1" applyFont="1"/>
    <xf numFmtId="1" fontId="943" fillId="2" borderId="0" xfId="0" applyNumberFormat="1" applyFont="1"/>
    <xf numFmtId="1" fontId="944" fillId="2" borderId="0" xfId="0" applyNumberFormat="1" applyFont="1"/>
    <xf numFmtId="1" fontId="945" fillId="2" borderId="0" xfId="0" applyNumberFormat="1" applyFont="1"/>
    <xf numFmtId="1" fontId="946" fillId="2" borderId="0" xfId="0" applyNumberFormat="1" applyFont="1"/>
    <xf numFmtId="1" fontId="947" fillId="2" borderId="0" xfId="0" applyNumberFormat="1" applyFont="1"/>
    <xf numFmtId="1" fontId="948" fillId="2" borderId="0" xfId="0" applyNumberFormat="1" applyFont="1"/>
    <xf numFmtId="1" fontId="949" fillId="2" borderId="0" xfId="0" applyNumberFormat="1" applyFont="1"/>
    <xf numFmtId="1" fontId="950" fillId="2" borderId="0" xfId="0" applyNumberFormat="1" applyFont="1"/>
    <xf numFmtId="1" fontId="951" fillId="2" borderId="0" xfId="0" applyNumberFormat="1" applyFont="1"/>
    <xf numFmtId="1" fontId="952" fillId="2" borderId="0" xfId="0" applyNumberFormat="1" applyFont="1"/>
    <xf numFmtId="1" fontId="953" fillId="2" borderId="0" xfId="0" applyNumberFormat="1" applyFont="1"/>
    <xf numFmtId="1" fontId="954" fillId="2" borderId="0" xfId="0" applyNumberFormat="1" applyFont="1"/>
    <xf numFmtId="1" fontId="955" fillId="2" borderId="0" xfId="0" applyNumberFormat="1" applyFont="1"/>
    <xf numFmtId="1" fontId="956" fillId="2" borderId="0" xfId="0" applyNumberFormat="1" applyFont="1"/>
    <xf numFmtId="1" fontId="957" fillId="2" borderId="0" xfId="0" applyNumberFormat="1" applyFont="1"/>
    <xf numFmtId="0" fontId="957" fillId="2" borderId="0" xfId="0" applyFont="1"/>
    <xf numFmtId="1" fontId="958" fillId="2" borderId="0" xfId="0" applyNumberFormat="1" applyFont="1"/>
    <xf numFmtId="1" fontId="959" fillId="2" borderId="0" xfId="0" applyNumberFormat="1" applyFont="1"/>
    <xf numFmtId="1" fontId="96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961" fillId="2" borderId="1" xfId="0" applyFont="1" applyBorder="1"/>
    <xf numFmtId="0" fontId="961" fillId="2" borderId="2" xfId="0" applyFont="1" applyBorder="1"/>
    <xf numFmtId="0" fontId="961" fillId="2" borderId="2" xfId="0" applyFont="1" applyBorder="1" applyAlignment="1">
      <alignment horizontal="center"/>
    </xf>
    <xf numFmtId="0" fontId="96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96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96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964" fillId="2" borderId="0" xfId="0" applyFont="1" applyBorder="1" applyAlignment="1">
      <alignment horizontal="left"/>
    </xf>
    <xf numFmtId="0" fontId="964" fillId="2" borderId="0" xfId="0" applyFont="1" applyBorder="1"/>
    <xf numFmtId="0" fontId="964" fillId="2" borderId="5" xfId="0" applyFont="1" applyBorder="1"/>
    <xf numFmtId="0" fontId="4" fillId="2" borderId="4" xfId="0" applyFont="1" applyBorder="1"/>
    <xf numFmtId="0" fontId="965" fillId="2" borderId="0" xfId="0" applyFont="1" applyBorder="1"/>
    <xf numFmtId="0" fontId="965" fillId="2" borderId="0" xfId="0" applyFont="1" applyBorder="1" applyAlignment="1">
      <alignment horizontal="center"/>
    </xf>
    <xf numFmtId="0" fontId="965" fillId="2" borderId="5" xfId="0" applyFont="1" applyBorder="1"/>
    <xf numFmtId="0" fontId="4" fillId="2" borderId="4" xfId="0" applyFont="1" applyBorder="1"/>
    <xf numFmtId="0" fontId="966" fillId="2" borderId="0" xfId="0" applyFont="1" applyBorder="1"/>
    <xf numFmtId="0" fontId="966" fillId="2" borderId="0" xfId="0" applyFont="1" applyBorder="1" applyAlignment="1">
      <alignment horizontal="center"/>
    </xf>
    <xf numFmtId="0" fontId="966" fillId="2" borderId="5" xfId="0" applyFont="1" applyBorder="1"/>
    <xf numFmtId="0" fontId="4" fillId="2" borderId="4" xfId="0" applyFont="1" applyBorder="1"/>
    <xf numFmtId="0" fontId="967" fillId="2" borderId="0" xfId="0" applyFont="1" applyBorder="1"/>
    <xf numFmtId="0" fontId="967" fillId="2" borderId="0" xfId="0" applyFont="1" applyBorder="1" applyAlignment="1">
      <alignment horizontal="center"/>
    </xf>
    <xf numFmtId="0" fontId="967" fillId="2" borderId="5" xfId="0" applyFont="1" applyBorder="1"/>
    <xf numFmtId="0" fontId="4" fillId="2" borderId="4" xfId="0" applyFont="1" applyBorder="1"/>
    <xf numFmtId="0" fontId="968" fillId="2" borderId="0" xfId="0" applyFont="1" applyBorder="1"/>
    <xf numFmtId="0" fontId="968" fillId="2" borderId="0" xfId="0" applyFont="1" applyBorder="1" applyAlignment="1">
      <alignment horizontal="center"/>
    </xf>
    <xf numFmtId="0" fontId="968" fillId="2" borderId="5" xfId="0" applyFont="1" applyBorder="1"/>
    <xf numFmtId="0" fontId="4" fillId="2" borderId="4" xfId="0" applyFont="1" applyBorder="1"/>
    <xf numFmtId="0" fontId="969" fillId="2" borderId="0" xfId="0" applyFont="1" applyBorder="1"/>
    <xf numFmtId="0" fontId="969" fillId="2" borderId="0" xfId="0" applyFont="1" applyBorder="1" applyAlignment="1">
      <alignment horizontal="center"/>
    </xf>
    <xf numFmtId="0" fontId="969" fillId="2" borderId="5" xfId="0" applyFont="1" applyBorder="1"/>
    <xf numFmtId="0" fontId="4" fillId="2" borderId="4" xfId="0" applyFont="1" applyBorder="1"/>
    <xf numFmtId="0" fontId="970" fillId="2" borderId="0" xfId="0" applyFont="1" applyBorder="1"/>
    <xf numFmtId="0" fontId="970" fillId="2" borderId="0" xfId="0" applyFont="1" applyBorder="1" applyAlignment="1">
      <alignment horizontal="center"/>
    </xf>
    <xf numFmtId="0" fontId="970" fillId="2" borderId="5" xfId="0" applyFont="1" applyBorder="1"/>
    <xf numFmtId="0" fontId="4" fillId="2" borderId="4" xfId="0" applyFont="1" applyBorder="1"/>
    <xf numFmtId="0" fontId="971" fillId="2" borderId="0" xfId="0" applyFont="1" applyBorder="1"/>
    <xf numFmtId="0" fontId="97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971" fillId="2" borderId="5" xfId="0" applyFont="1" applyBorder="1"/>
    <xf numFmtId="0" fontId="4" fillId="2" borderId="4" xfId="0" applyFont="1" applyBorder="1"/>
    <xf numFmtId="0" fontId="972" fillId="2" borderId="0" xfId="0" applyFont="1" applyBorder="1"/>
    <xf numFmtId="0" fontId="972" fillId="2" borderId="0" xfId="0" applyFont="1" applyBorder="1" applyAlignment="1">
      <alignment horizontal="center"/>
    </xf>
    <xf numFmtId="0" fontId="4" fillId="2" borderId="0" xfId="0" applyFont="1" applyBorder="1"/>
    <xf numFmtId="0" fontId="972" fillId="2" borderId="5" xfId="0" applyFont="1" applyBorder="1"/>
    <xf numFmtId="0" fontId="4" fillId="2" borderId="4" xfId="0" applyFont="1" applyBorder="1"/>
    <xf numFmtId="0" fontId="973" fillId="2" borderId="0" xfId="0" applyFont="1" applyBorder="1"/>
    <xf numFmtId="0" fontId="973" fillId="2" borderId="0" xfId="0" applyFont="1" applyBorder="1" applyAlignment="1">
      <alignment horizontal="center"/>
    </xf>
    <xf numFmtId="0" fontId="973" fillId="2" borderId="5" xfId="0" applyFont="1" applyBorder="1"/>
    <xf numFmtId="0" fontId="4" fillId="2" borderId="4" xfId="0" applyFont="1" applyBorder="1"/>
    <xf numFmtId="0" fontId="974" fillId="2" borderId="0" xfId="0" applyFont="1" applyBorder="1"/>
    <xf numFmtId="0" fontId="974" fillId="2" borderId="0" xfId="0" applyFont="1" applyBorder="1" applyAlignment="1">
      <alignment horizontal="center"/>
    </xf>
    <xf numFmtId="0" fontId="974" fillId="2" borderId="6" xfId="0" applyFont="1" applyBorder="1" applyAlignment="1">
      <alignment horizontal="center"/>
    </xf>
    <xf numFmtId="0" fontId="974" fillId="2" borderId="3" xfId="0" applyFont="1" applyBorder="1" applyAlignment="1">
      <alignment horizontal="center" wrapText="1"/>
    </xf>
    <xf numFmtId="0" fontId="974" fillId="2" borderId="5" xfId="0" applyFont="1" applyBorder="1"/>
    <xf numFmtId="0" fontId="975" fillId="2" borderId="4" xfId="0" applyFont="1" applyBorder="1"/>
    <xf numFmtId="0" fontId="975" fillId="2" borderId="0" xfId="0" applyFont="1" applyBorder="1"/>
    <xf numFmtId="0" fontId="97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975" fillId="2" borderId="5" xfId="0" applyFont="1" applyBorder="1"/>
    <xf numFmtId="0" fontId="976" fillId="2" borderId="4" xfId="0" applyFont="1" applyBorder="1"/>
    <xf numFmtId="0" fontId="976" fillId="2" borderId="0" xfId="0" applyFont="1" applyBorder="1"/>
    <xf numFmtId="0" fontId="976" fillId="2" borderId="0" xfId="0" applyFont="1" applyBorder="1" applyAlignment="1">
      <alignment horizontal="center"/>
    </xf>
    <xf numFmtId="0" fontId="976" fillId="2" borderId="7" xfId="0" applyFont="1" applyBorder="1"/>
    <xf numFmtId="0" fontId="976" fillId="2" borderId="5" xfId="0" applyFont="1" applyBorder="1"/>
    <xf numFmtId="0" fontId="977" fillId="2" borderId="4" xfId="0" applyFont="1" applyBorder="1"/>
    <xf numFmtId="0" fontId="977" fillId="2" borderId="0" xfId="0" applyFont="1" applyBorder="1"/>
    <xf numFmtId="0" fontId="97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977" fillId="2" borderId="5" xfId="0" applyFont="1" applyBorder="1"/>
    <xf numFmtId="0" fontId="978" fillId="2" borderId="4" xfId="0" applyFont="1" applyBorder="1"/>
    <xf numFmtId="0" fontId="978" fillId="2" borderId="0" xfId="0" applyFont="1" applyBorder="1"/>
    <xf numFmtId="0" fontId="97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978" fillId="2" borderId="5" xfId="0" applyFont="1" applyBorder="1"/>
    <xf numFmtId="0" fontId="979" fillId="2" borderId="4" xfId="0" applyFont="1" applyBorder="1"/>
    <xf numFmtId="0" fontId="979" fillId="2" borderId="0" xfId="0" applyFont="1" applyBorder="1"/>
    <xf numFmtId="0" fontId="97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979" fillId="2" borderId="7" xfId="0" applyFont="1" applyBorder="1" applyAlignment="1">
      <alignment horizontal="center" vertical="center"/>
    </xf>
    <xf numFmtId="2" fontId="979" fillId="2" borderId="5" xfId="0" applyNumberFormat="1" applyFont="1" applyBorder="1" applyAlignment="1">
      <alignment horizontal="center"/>
    </xf>
    <xf numFmtId="0" fontId="97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980" fillId="2" borderId="4" xfId="0" applyFont="1" applyBorder="1"/>
    <xf numFmtId="0" fontId="980" fillId="2" borderId="0" xfId="0" applyFont="1" applyBorder="1"/>
    <xf numFmtId="0" fontId="980" fillId="2" borderId="0" xfId="0" applyFont="1" applyBorder="1" applyAlignment="1">
      <alignment horizontal="center"/>
    </xf>
    <xf numFmtId="0" fontId="980" fillId="2" borderId="9" xfId="0" applyFont="1" applyBorder="1" applyAlignment="1">
      <alignment horizontal="center"/>
    </xf>
    <xf numFmtId="0" fontId="980" fillId="2" borderId="10" xfId="0" applyFont="1" applyBorder="1" applyAlignment="1">
      <alignment horizontal="center"/>
    </xf>
    <xf numFmtId="0" fontId="980" fillId="2" borderId="5" xfId="0" applyFont="1" applyBorder="1"/>
    <xf numFmtId="0" fontId="4" fillId="2" borderId="4" xfId="0" applyFont="1" applyBorder="1"/>
    <xf numFmtId="0" fontId="981" fillId="2" borderId="0" xfId="0" applyFont="1" applyBorder="1"/>
    <xf numFmtId="0" fontId="4" fillId="2" borderId="0" xfId="0" applyFont="1" applyBorder="1" applyAlignment="1">
      <alignment horizontal="center"/>
    </xf>
    <xf numFmtId="0" fontId="981" fillId="2" borderId="0" xfId="0" applyFont="1" applyBorder="1" applyAlignment="1">
      <alignment horizontal="center"/>
    </xf>
    <xf numFmtId="0" fontId="981" fillId="2" borderId="9" xfId="0" applyFont="1" applyBorder="1"/>
    <xf numFmtId="0" fontId="981" fillId="2" borderId="10" xfId="0" applyFont="1" applyBorder="1"/>
    <xf numFmtId="0" fontId="981" fillId="2" borderId="5" xfId="0" applyFont="1" applyBorder="1"/>
    <xf numFmtId="0" fontId="982" fillId="2" borderId="4" xfId="0" applyFont="1" applyBorder="1"/>
    <xf numFmtId="0" fontId="982" fillId="2" borderId="0" xfId="0" applyFont="1" applyBorder="1"/>
    <xf numFmtId="0" fontId="982" fillId="2" borderId="0" xfId="0" applyFont="1" applyBorder="1" applyAlignment="1">
      <alignment horizontal="center"/>
    </xf>
    <xf numFmtId="0" fontId="982" fillId="2" borderId="5" xfId="0" applyFont="1" applyBorder="1"/>
    <xf numFmtId="0" fontId="4" fillId="2" borderId="4" xfId="0" applyFont="1" applyBorder="1"/>
    <xf numFmtId="0" fontId="983" fillId="2" borderId="0" xfId="0" applyFont="1" applyBorder="1"/>
    <xf numFmtId="0" fontId="98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983" fillId="2" borderId="5" xfId="0" applyFont="1" applyBorder="1"/>
    <xf numFmtId="0" fontId="985" fillId="2" borderId="4" xfId="0" applyFont="1" applyBorder="1"/>
    <xf numFmtId="0" fontId="985" fillId="2" borderId="0" xfId="0" applyFont="1" applyBorder="1"/>
    <xf numFmtId="0" fontId="985" fillId="2" borderId="0" xfId="0" applyFont="1" applyBorder="1" applyAlignment="1">
      <alignment horizontal="center"/>
    </xf>
    <xf numFmtId="0" fontId="984" fillId="2" borderId="0" xfId="0" applyFont="1" applyBorder="1" applyAlignment="1">
      <alignment horizontal="center"/>
    </xf>
    <xf numFmtId="0" fontId="98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986" fillId="2" borderId="0" xfId="0" applyFont="1" applyBorder="1"/>
    <xf numFmtId="0" fontId="98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98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98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8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9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91" fillId="2" borderId="5" xfId="0" applyFont="1" applyBorder="1"/>
    <xf numFmtId="1" fontId="99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99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99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99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99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9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9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9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9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99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0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0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0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0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0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0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0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0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0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0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1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1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1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1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1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1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1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1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1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01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20" fillId="2" borderId="5" xfId="0" applyFont="1" applyBorder="1"/>
    <xf numFmtId="0" fontId="4" fillId="2" borderId="4" xfId="0" applyFont="1" applyBorder="1"/>
    <xf numFmtId="0" fontId="1021" fillId="2" borderId="0" xfId="0" applyFont="1" applyBorder="1"/>
    <xf numFmtId="0" fontId="1021" fillId="2" borderId="0" xfId="0" applyFont="1" applyBorder="1" applyAlignment="1">
      <alignment horizontal="center"/>
    </xf>
    <xf numFmtId="1" fontId="1021" fillId="2" borderId="0" xfId="0" applyNumberFormat="1" applyFont="1" applyBorder="1"/>
    <xf numFmtId="0" fontId="1021" fillId="2" borderId="5" xfId="0" applyFont="1" applyBorder="1"/>
    <xf numFmtId="0" fontId="1022" fillId="2" borderId="4" xfId="0" applyFont="1" applyBorder="1"/>
    <xf numFmtId="0" fontId="1022" fillId="2" borderId="0" xfId="0" applyFont="1" applyBorder="1"/>
    <xf numFmtId="0" fontId="102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022" fillId="2" borderId="5" xfId="0" applyFont="1" applyBorder="1"/>
    <xf numFmtId="0" fontId="8" fillId="2" borderId="4" xfId="0" applyFont="1" applyBorder="1"/>
    <xf numFmtId="0" fontId="1023" fillId="2" borderId="0" xfId="0" applyFont="1" applyBorder="1"/>
    <xf numFmtId="0" fontId="1023" fillId="2" borderId="0" xfId="0" applyFont="1" applyBorder="1" applyAlignment="1">
      <alignment horizontal="center"/>
    </xf>
    <xf numFmtId="1" fontId="102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023" fillId="2" borderId="5" xfId="0" applyFont="1" applyBorder="1"/>
    <xf numFmtId="0" fontId="1024" fillId="2" borderId="4" xfId="0" applyFont="1" applyBorder="1" applyAlignment="1">
      <alignment horizontal="center"/>
    </xf>
    <xf numFmtId="0" fontId="1024" fillId="2" borderId="0" xfId="0" applyFont="1" applyBorder="1" applyAlignment="1">
      <alignment horizontal="center"/>
    </xf>
    <xf numFmtId="0" fontId="1024" fillId="2" borderId="0" xfId="0" applyFont="1" applyBorder="1"/>
    <xf numFmtId="0" fontId="1024" fillId="2" borderId="5" xfId="0" applyFont="1" applyBorder="1"/>
    <xf numFmtId="0" fontId="8" fillId="2" borderId="4" xfId="0" applyFont="1" applyBorder="1"/>
    <xf numFmtId="0" fontId="1025" fillId="2" borderId="0" xfId="0" applyFont="1" applyBorder="1"/>
    <xf numFmtId="0" fontId="1025" fillId="2" borderId="0" xfId="0" applyFont="1" applyBorder="1" applyAlignment="1">
      <alignment horizontal="center"/>
    </xf>
    <xf numFmtId="1" fontId="102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025" fillId="2" borderId="5" xfId="0" applyFont="1" applyBorder="1"/>
    <xf numFmtId="0" fontId="1026" fillId="2" borderId="4" xfId="0" applyFont="1" applyBorder="1"/>
    <xf numFmtId="0" fontId="1026" fillId="2" borderId="0" xfId="0" applyFont="1" applyBorder="1"/>
    <xf numFmtId="0" fontId="1026" fillId="2" borderId="0" xfId="0" applyFont="1" applyBorder="1" applyAlignment="1">
      <alignment horizontal="center"/>
    </xf>
    <xf numFmtId="1" fontId="1026" fillId="2" borderId="0" xfId="0" applyNumberFormat="1" applyFont="1" applyBorder="1"/>
    <xf numFmtId="0" fontId="1026" fillId="2" borderId="5" xfId="0" applyFont="1" applyBorder="1"/>
    <xf numFmtId="0" fontId="1027" fillId="2" borderId="4" xfId="0" applyFont="1" applyBorder="1"/>
    <xf numFmtId="0" fontId="1027" fillId="2" borderId="0" xfId="0" applyFont="1" applyBorder="1"/>
    <xf numFmtId="0" fontId="1027" fillId="2" borderId="0" xfId="0" applyFont="1" applyBorder="1" applyAlignment="1">
      <alignment horizontal="center"/>
    </xf>
    <xf numFmtId="1" fontId="1027" fillId="2" borderId="0" xfId="0" applyNumberFormat="1" applyFont="1" applyBorder="1"/>
    <xf numFmtId="0" fontId="1027" fillId="2" borderId="5" xfId="0" applyFont="1" applyBorder="1"/>
    <xf numFmtId="0" fontId="1028" fillId="2" borderId="4" xfId="0" applyFont="1" applyBorder="1"/>
    <xf numFmtId="0" fontId="1028" fillId="2" borderId="0" xfId="0" applyFont="1" applyBorder="1"/>
    <xf numFmtId="0" fontId="1028" fillId="2" borderId="0" xfId="0" applyFont="1" applyBorder="1" applyAlignment="1">
      <alignment horizontal="center"/>
    </xf>
    <xf numFmtId="1" fontId="1028" fillId="2" borderId="0" xfId="0" applyNumberFormat="1" applyFont="1" applyBorder="1"/>
    <xf numFmtId="0" fontId="1028" fillId="2" borderId="5" xfId="0" applyFont="1" applyBorder="1"/>
    <xf numFmtId="0" fontId="1029" fillId="2" borderId="11" xfId="0" applyFont="1" applyBorder="1"/>
    <xf numFmtId="0" fontId="1029" fillId="2" borderId="12" xfId="0" applyFont="1" applyBorder="1"/>
    <xf numFmtId="0" fontId="1029" fillId="2" borderId="12" xfId="0" applyFont="1" applyBorder="1" applyAlignment="1">
      <alignment horizontal="center"/>
    </xf>
    <xf numFmtId="1" fontId="1029" fillId="2" borderId="12" xfId="0" applyNumberFormat="1" applyFont="1" applyBorder="1"/>
    <xf numFmtId="0" fontId="1029" fillId="2" borderId="10" xfId="0" applyFont="1" applyBorder="1"/>
    <xf numFmtId="1" fontId="103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031" fillId="2" borderId="0" xfId="0" applyNumberFormat="1" applyFont="1"/>
    <xf numFmtId="1" fontId="1032" fillId="2" borderId="0" xfId="0" applyNumberFormat="1" applyFont="1"/>
    <xf numFmtId="1" fontId="1033" fillId="2" borderId="0" xfId="0" applyNumberFormat="1" applyFont="1"/>
    <xf numFmtId="1" fontId="1034" fillId="2" borderId="0" xfId="0" applyNumberFormat="1" applyFont="1"/>
    <xf numFmtId="1" fontId="1035" fillId="2" borderId="0" xfId="0" applyNumberFormat="1" applyFont="1"/>
    <xf numFmtId="1" fontId="1036" fillId="2" borderId="0" xfId="0" applyNumberFormat="1" applyFont="1"/>
    <xf numFmtId="1" fontId="1037" fillId="2" borderId="0" xfId="0" applyNumberFormat="1" applyFont="1"/>
    <xf numFmtId="1" fontId="1038" fillId="2" borderId="0" xfId="0" applyNumberFormat="1" applyFont="1"/>
    <xf numFmtId="1" fontId="1039" fillId="2" borderId="0" xfId="0" applyNumberFormat="1" applyFont="1"/>
    <xf numFmtId="1" fontId="1040" fillId="2" borderId="0" xfId="0" applyNumberFormat="1" applyFont="1"/>
    <xf numFmtId="1" fontId="1041" fillId="2" borderId="0" xfId="0" applyNumberFormat="1" applyFont="1"/>
    <xf numFmtId="1" fontId="1042" fillId="2" borderId="0" xfId="0" applyNumberFormat="1" applyFont="1"/>
    <xf numFmtId="1" fontId="1043" fillId="2" borderId="0" xfId="0" applyNumberFormat="1" applyFont="1"/>
    <xf numFmtId="1" fontId="1044" fillId="2" borderId="0" xfId="0" applyNumberFormat="1" applyFont="1"/>
    <xf numFmtId="1" fontId="1045" fillId="2" borderId="0" xfId="0" applyNumberFormat="1" applyFont="1"/>
    <xf numFmtId="1" fontId="1046" fillId="2" borderId="0" xfId="0" applyNumberFormat="1" applyFont="1"/>
    <xf numFmtId="1" fontId="1047" fillId="2" borderId="0" xfId="0" applyNumberFormat="1" applyFont="1"/>
    <xf numFmtId="1" fontId="1048" fillId="2" borderId="0" xfId="0" applyNumberFormat="1" applyFont="1"/>
    <xf numFmtId="1" fontId="1049" fillId="2" borderId="0" xfId="0" applyNumberFormat="1" applyFont="1"/>
    <xf numFmtId="1" fontId="1050" fillId="2" borderId="0" xfId="0" applyNumberFormat="1" applyFont="1"/>
    <xf numFmtId="1" fontId="1051" fillId="2" borderId="0" xfId="0" applyNumberFormat="1" applyFont="1"/>
    <xf numFmtId="1" fontId="1052" fillId="2" borderId="0" xfId="0" applyNumberFormat="1" applyFont="1"/>
    <xf numFmtId="0" fontId="1052" fillId="2" borderId="0" xfId="0" applyFont="1"/>
    <xf numFmtId="1" fontId="1053" fillId="2" borderId="0" xfId="0" applyNumberFormat="1" applyFont="1"/>
    <xf numFmtId="1" fontId="1054" fillId="2" borderId="0" xfId="0" applyNumberFormat="1" applyFont="1"/>
    <xf numFmtId="1" fontId="105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056" fillId="2" borderId="1" xfId="0" applyFont="1" applyBorder="1"/>
    <xf numFmtId="0" fontId="1056" fillId="2" borderId="2" xfId="0" applyFont="1" applyBorder="1"/>
    <xf numFmtId="0" fontId="1056" fillId="2" borderId="2" xfId="0" applyFont="1" applyBorder="1" applyAlignment="1">
      <alignment horizontal="center"/>
    </xf>
    <xf numFmtId="0" fontId="105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05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05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059" fillId="2" borderId="0" xfId="0" applyFont="1" applyBorder="1" applyAlignment="1">
      <alignment horizontal="left"/>
    </xf>
    <xf numFmtId="0" fontId="1059" fillId="2" borderId="0" xfId="0" applyFont="1" applyBorder="1"/>
    <xf numFmtId="0" fontId="1059" fillId="2" borderId="5" xfId="0" applyFont="1" applyBorder="1"/>
    <xf numFmtId="0" fontId="4" fillId="2" borderId="4" xfId="0" applyFont="1" applyBorder="1"/>
    <xf numFmtId="0" fontId="1060" fillId="2" borderId="0" xfId="0" applyFont="1" applyBorder="1"/>
    <xf numFmtId="0" fontId="1060" fillId="2" borderId="0" xfId="0" applyFont="1" applyBorder="1" applyAlignment="1">
      <alignment horizontal="center"/>
    </xf>
    <xf numFmtId="0" fontId="1060" fillId="2" borderId="5" xfId="0" applyFont="1" applyBorder="1"/>
    <xf numFmtId="0" fontId="4" fillId="2" borderId="4" xfId="0" applyFont="1" applyBorder="1"/>
    <xf numFmtId="0" fontId="1061" fillId="2" borderId="0" xfId="0" applyFont="1" applyBorder="1"/>
    <xf numFmtId="0" fontId="1061" fillId="2" borderId="0" xfId="0" applyFont="1" applyBorder="1" applyAlignment="1">
      <alignment horizontal="center"/>
    </xf>
    <xf numFmtId="0" fontId="1061" fillId="2" borderId="5" xfId="0" applyFont="1" applyBorder="1"/>
    <xf numFmtId="0" fontId="4" fillId="2" borderId="4" xfId="0" applyFont="1" applyBorder="1"/>
    <xf numFmtId="0" fontId="1062" fillId="2" borderId="0" xfId="0" applyFont="1" applyBorder="1"/>
    <xf numFmtId="0" fontId="1062" fillId="2" borderId="0" xfId="0" applyFont="1" applyBorder="1" applyAlignment="1">
      <alignment horizontal="center"/>
    </xf>
    <xf numFmtId="0" fontId="1062" fillId="2" borderId="5" xfId="0" applyFont="1" applyBorder="1"/>
    <xf numFmtId="0" fontId="4" fillId="2" borderId="4" xfId="0" applyFont="1" applyBorder="1"/>
    <xf numFmtId="0" fontId="1063" fillId="2" borderId="0" xfId="0" applyFont="1" applyBorder="1"/>
    <xf numFmtId="0" fontId="1063" fillId="2" borderId="0" xfId="0" applyFont="1" applyBorder="1" applyAlignment="1">
      <alignment horizontal="center"/>
    </xf>
    <xf numFmtId="0" fontId="1063" fillId="2" borderId="5" xfId="0" applyFont="1" applyBorder="1"/>
    <xf numFmtId="0" fontId="4" fillId="2" borderId="4" xfId="0" applyFont="1" applyBorder="1"/>
    <xf numFmtId="0" fontId="1064" fillId="2" borderId="0" xfId="0" applyFont="1" applyBorder="1"/>
    <xf numFmtId="0" fontId="1064" fillId="2" borderId="0" xfId="0" applyFont="1" applyBorder="1" applyAlignment="1">
      <alignment horizontal="center"/>
    </xf>
    <xf numFmtId="0" fontId="1064" fillId="2" borderId="5" xfId="0" applyFont="1" applyBorder="1"/>
    <xf numFmtId="0" fontId="4" fillId="2" borderId="4" xfId="0" applyFont="1" applyBorder="1"/>
    <xf numFmtId="0" fontId="1065" fillId="2" borderId="0" xfId="0" applyFont="1" applyBorder="1"/>
    <xf numFmtId="0" fontId="1065" fillId="2" borderId="0" xfId="0" applyFont="1" applyBorder="1" applyAlignment="1">
      <alignment horizontal="center"/>
    </xf>
    <xf numFmtId="0" fontId="1065" fillId="2" borderId="5" xfId="0" applyFont="1" applyBorder="1"/>
    <xf numFmtId="0" fontId="4" fillId="2" borderId="4" xfId="0" applyFont="1" applyBorder="1"/>
    <xf numFmtId="0" fontId="1066" fillId="2" borderId="0" xfId="0" applyFont="1" applyBorder="1"/>
    <xf numFmtId="0" fontId="106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066" fillId="2" borderId="5" xfId="0" applyFont="1" applyBorder="1"/>
    <xf numFmtId="0" fontId="4" fillId="2" borderId="4" xfId="0" applyFont="1" applyBorder="1"/>
    <xf numFmtId="0" fontId="1067" fillId="2" borderId="0" xfId="0" applyFont="1" applyBorder="1"/>
    <xf numFmtId="0" fontId="1067" fillId="2" borderId="0" xfId="0" applyFont="1" applyBorder="1" applyAlignment="1">
      <alignment horizontal="center"/>
    </xf>
    <xf numFmtId="0" fontId="4" fillId="2" borderId="0" xfId="0" applyFont="1" applyBorder="1"/>
    <xf numFmtId="0" fontId="1067" fillId="2" borderId="5" xfId="0" applyFont="1" applyBorder="1"/>
    <xf numFmtId="0" fontId="4" fillId="2" borderId="4" xfId="0" applyFont="1" applyBorder="1"/>
    <xf numFmtId="0" fontId="1068" fillId="2" borderId="0" xfId="0" applyFont="1" applyBorder="1"/>
    <xf numFmtId="0" fontId="1068" fillId="2" borderId="0" xfId="0" applyFont="1" applyBorder="1" applyAlignment="1">
      <alignment horizontal="center"/>
    </xf>
    <xf numFmtId="0" fontId="1068" fillId="2" borderId="5" xfId="0" applyFont="1" applyBorder="1"/>
    <xf numFmtId="0" fontId="4" fillId="2" borderId="4" xfId="0" applyFont="1" applyBorder="1"/>
    <xf numFmtId="0" fontId="1069" fillId="2" borderId="0" xfId="0" applyFont="1" applyBorder="1"/>
    <xf numFmtId="0" fontId="1069" fillId="2" borderId="0" xfId="0" applyFont="1" applyBorder="1" applyAlignment="1">
      <alignment horizontal="center"/>
    </xf>
    <xf numFmtId="0" fontId="1069" fillId="2" borderId="6" xfId="0" applyFont="1" applyBorder="1" applyAlignment="1">
      <alignment horizontal="center"/>
    </xf>
    <xf numFmtId="0" fontId="1069" fillId="2" borderId="3" xfId="0" applyFont="1" applyBorder="1" applyAlignment="1">
      <alignment horizontal="center" wrapText="1"/>
    </xf>
    <xf numFmtId="0" fontId="1069" fillId="2" borderId="5" xfId="0" applyFont="1" applyBorder="1"/>
    <xf numFmtId="0" fontId="1070" fillId="2" borderId="4" xfId="0" applyFont="1" applyBorder="1"/>
    <xf numFmtId="0" fontId="1070" fillId="2" borderId="0" xfId="0" applyFont="1" applyBorder="1"/>
    <xf numFmtId="0" fontId="107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070" fillId="2" borderId="5" xfId="0" applyFont="1" applyBorder="1"/>
    <xf numFmtId="0" fontId="1071" fillId="2" borderId="4" xfId="0" applyFont="1" applyBorder="1"/>
    <xf numFmtId="0" fontId="1071" fillId="2" borderId="0" xfId="0" applyFont="1" applyBorder="1"/>
    <xf numFmtId="0" fontId="1071" fillId="2" borderId="0" xfId="0" applyFont="1" applyBorder="1" applyAlignment="1">
      <alignment horizontal="center"/>
    </xf>
    <xf numFmtId="0" fontId="1071" fillId="2" borderId="7" xfId="0" applyFont="1" applyBorder="1"/>
    <xf numFmtId="0" fontId="1071" fillId="2" borderId="5" xfId="0" applyFont="1" applyBorder="1"/>
    <xf numFmtId="0" fontId="1072" fillId="2" borderId="4" xfId="0" applyFont="1" applyBorder="1"/>
    <xf numFmtId="0" fontId="1072" fillId="2" borderId="0" xfId="0" applyFont="1" applyBorder="1"/>
    <xf numFmtId="0" fontId="107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072" fillId="2" borderId="5" xfId="0" applyFont="1" applyBorder="1"/>
    <xf numFmtId="0" fontId="1073" fillId="2" borderId="4" xfId="0" applyFont="1" applyBorder="1"/>
    <xf numFmtId="0" fontId="1073" fillId="2" borderId="0" xfId="0" applyFont="1" applyBorder="1"/>
    <xf numFmtId="0" fontId="107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073" fillId="2" borderId="5" xfId="0" applyFont="1" applyBorder="1"/>
    <xf numFmtId="0" fontId="1074" fillId="2" borderId="4" xfId="0" applyFont="1" applyBorder="1"/>
    <xf numFmtId="0" fontId="1074" fillId="2" borderId="0" xfId="0" applyFont="1" applyBorder="1"/>
    <xf numFmtId="0" fontId="107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074" fillId="2" borderId="7" xfId="0" applyFont="1" applyBorder="1" applyAlignment="1">
      <alignment horizontal="center" vertical="center"/>
    </xf>
    <xf numFmtId="2" fontId="1074" fillId="2" borderId="5" xfId="0" applyNumberFormat="1" applyFont="1" applyBorder="1" applyAlignment="1">
      <alignment horizontal="center"/>
    </xf>
    <xf numFmtId="0" fontId="107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075" fillId="2" borderId="4" xfId="0" applyFont="1" applyBorder="1"/>
    <xf numFmtId="0" fontId="1075" fillId="2" borderId="0" xfId="0" applyFont="1" applyBorder="1"/>
    <xf numFmtId="0" fontId="1075" fillId="2" borderId="0" xfId="0" applyFont="1" applyBorder="1" applyAlignment="1">
      <alignment horizontal="center"/>
    </xf>
    <xf numFmtId="0" fontId="1075" fillId="2" borderId="9" xfId="0" applyFont="1" applyBorder="1" applyAlignment="1">
      <alignment horizontal="center"/>
    </xf>
    <xf numFmtId="0" fontId="1075" fillId="2" borderId="10" xfId="0" applyFont="1" applyBorder="1" applyAlignment="1">
      <alignment horizontal="center"/>
    </xf>
    <xf numFmtId="0" fontId="1075" fillId="2" borderId="5" xfId="0" applyFont="1" applyBorder="1"/>
    <xf numFmtId="0" fontId="4" fillId="2" borderId="4" xfId="0" applyFont="1" applyBorder="1"/>
    <xf numFmtId="0" fontId="1076" fillId="2" borderId="0" xfId="0" applyFont="1" applyBorder="1"/>
    <xf numFmtId="0" fontId="4" fillId="2" borderId="0" xfId="0" applyFont="1" applyBorder="1" applyAlignment="1">
      <alignment horizontal="center"/>
    </xf>
    <xf numFmtId="0" fontId="1076" fillId="2" borderId="0" xfId="0" applyFont="1" applyBorder="1" applyAlignment="1">
      <alignment horizontal="center"/>
    </xf>
    <xf numFmtId="0" fontId="1076" fillId="2" borderId="9" xfId="0" applyFont="1" applyBorder="1"/>
    <xf numFmtId="0" fontId="1076" fillId="2" borderId="10" xfId="0" applyFont="1" applyBorder="1"/>
    <xf numFmtId="0" fontId="1076" fillId="2" borderId="5" xfId="0" applyFont="1" applyBorder="1"/>
    <xf numFmtId="0" fontId="1077" fillId="2" borderId="4" xfId="0" applyFont="1" applyBorder="1"/>
    <xf numFmtId="0" fontId="1077" fillId="2" borderId="0" xfId="0" applyFont="1" applyBorder="1"/>
    <xf numFmtId="0" fontId="1077" fillId="2" borderId="0" xfId="0" applyFont="1" applyBorder="1" applyAlignment="1">
      <alignment horizontal="center"/>
    </xf>
    <xf numFmtId="0" fontId="1077" fillId="2" borderId="5" xfId="0" applyFont="1" applyBorder="1"/>
    <xf numFmtId="0" fontId="4" fillId="2" borderId="4" xfId="0" applyFont="1" applyBorder="1"/>
    <xf numFmtId="0" fontId="1078" fillId="2" borderId="0" xfId="0" applyFont="1" applyBorder="1"/>
    <xf numFmtId="0" fontId="107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078" fillId="2" borderId="5" xfId="0" applyFont="1" applyBorder="1"/>
    <xf numFmtId="0" fontId="1080" fillId="2" borderId="4" xfId="0" applyFont="1" applyBorder="1"/>
    <xf numFmtId="0" fontId="1080" fillId="2" borderId="0" xfId="0" applyFont="1" applyBorder="1"/>
    <xf numFmtId="0" fontId="1080" fillId="2" borderId="0" xfId="0" applyFont="1" applyBorder="1" applyAlignment="1">
      <alignment horizontal="center"/>
    </xf>
    <xf numFmtId="0" fontId="1079" fillId="2" borderId="0" xfId="0" applyFont="1" applyBorder="1" applyAlignment="1">
      <alignment horizontal="center"/>
    </xf>
    <xf numFmtId="0" fontId="108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081" fillId="2" borderId="0" xfId="0" applyFont="1" applyBorder="1"/>
    <xf numFmtId="0" fontId="108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08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08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8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8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86" fillId="2" borderId="5" xfId="0" applyFont="1" applyBorder="1"/>
    <xf numFmtId="1" fontId="108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08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08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08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9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9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09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0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09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0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0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0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0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0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0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0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0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0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0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1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1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1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1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11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15" fillId="2" borderId="5" xfId="0" applyFont="1" applyBorder="1"/>
    <xf numFmtId="0" fontId="4" fillId="2" borderId="4" xfId="0" applyFont="1" applyBorder="1"/>
    <xf numFmtId="0" fontId="1116" fillId="2" borderId="0" xfId="0" applyFont="1" applyBorder="1"/>
    <xf numFmtId="0" fontId="1116" fillId="2" borderId="0" xfId="0" applyFont="1" applyBorder="1" applyAlignment="1">
      <alignment horizontal="center"/>
    </xf>
    <xf numFmtId="1" fontId="1116" fillId="2" borderId="0" xfId="0" applyNumberFormat="1" applyFont="1" applyBorder="1"/>
    <xf numFmtId="0" fontId="1116" fillId="2" borderId="5" xfId="0" applyFont="1" applyBorder="1"/>
    <xf numFmtId="0" fontId="1117" fillId="2" borderId="4" xfId="0" applyFont="1" applyBorder="1"/>
    <xf numFmtId="0" fontId="1117" fillId="2" borderId="0" xfId="0" applyFont="1" applyBorder="1"/>
    <xf numFmtId="0" fontId="111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117" fillId="2" borderId="5" xfId="0" applyFont="1" applyBorder="1"/>
    <xf numFmtId="0" fontId="8" fillId="2" borderId="4" xfId="0" applyFont="1" applyBorder="1"/>
    <xf numFmtId="0" fontId="1118" fillId="2" borderId="0" xfId="0" applyFont="1" applyBorder="1"/>
    <xf numFmtId="0" fontId="1118" fillId="2" borderId="0" xfId="0" applyFont="1" applyBorder="1" applyAlignment="1">
      <alignment horizontal="center"/>
    </xf>
    <xf numFmtId="1" fontId="111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118" fillId="2" borderId="5" xfId="0" applyFont="1" applyBorder="1"/>
    <xf numFmtId="0" fontId="1119" fillId="2" borderId="4" xfId="0" applyFont="1" applyBorder="1" applyAlignment="1">
      <alignment horizontal="center"/>
    </xf>
    <xf numFmtId="0" fontId="1119" fillId="2" borderId="0" xfId="0" applyFont="1" applyBorder="1" applyAlignment="1">
      <alignment horizontal="center"/>
    </xf>
    <xf numFmtId="0" fontId="1119" fillId="2" borderId="0" xfId="0" applyFont="1" applyBorder="1"/>
    <xf numFmtId="0" fontId="1119" fillId="2" borderId="5" xfId="0" applyFont="1" applyBorder="1"/>
    <xf numFmtId="0" fontId="8" fillId="2" borderId="4" xfId="0" applyFont="1" applyBorder="1"/>
    <xf numFmtId="0" fontId="1120" fillId="2" borderId="0" xfId="0" applyFont="1" applyBorder="1"/>
    <xf numFmtId="0" fontId="1120" fillId="2" borderId="0" xfId="0" applyFont="1" applyBorder="1" applyAlignment="1">
      <alignment horizontal="center"/>
    </xf>
    <xf numFmtId="1" fontId="112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120" fillId="2" borderId="5" xfId="0" applyFont="1" applyBorder="1"/>
    <xf numFmtId="0" fontId="1121" fillId="2" borderId="4" xfId="0" applyFont="1" applyBorder="1"/>
    <xf numFmtId="0" fontId="1121" fillId="2" borderId="0" xfId="0" applyFont="1" applyBorder="1"/>
    <xf numFmtId="0" fontId="1121" fillId="2" borderId="0" xfId="0" applyFont="1" applyBorder="1" applyAlignment="1">
      <alignment horizontal="center"/>
    </xf>
    <xf numFmtId="1" fontId="1121" fillId="2" borderId="0" xfId="0" applyNumberFormat="1" applyFont="1" applyBorder="1"/>
    <xf numFmtId="0" fontId="1121" fillId="2" borderId="5" xfId="0" applyFont="1" applyBorder="1"/>
    <xf numFmtId="0" fontId="1122" fillId="2" borderId="4" xfId="0" applyFont="1" applyBorder="1"/>
    <xf numFmtId="0" fontId="1122" fillId="2" borderId="0" xfId="0" applyFont="1" applyBorder="1"/>
    <xf numFmtId="0" fontId="1122" fillId="2" borderId="0" xfId="0" applyFont="1" applyBorder="1" applyAlignment="1">
      <alignment horizontal="center"/>
    </xf>
    <xf numFmtId="1" fontId="1122" fillId="2" borderId="0" xfId="0" applyNumberFormat="1" applyFont="1" applyBorder="1"/>
    <xf numFmtId="0" fontId="1122" fillId="2" borderId="5" xfId="0" applyFont="1" applyBorder="1"/>
    <xf numFmtId="0" fontId="1123" fillId="2" borderId="4" xfId="0" applyFont="1" applyBorder="1"/>
    <xf numFmtId="0" fontId="1123" fillId="2" borderId="0" xfId="0" applyFont="1" applyBorder="1"/>
    <xf numFmtId="0" fontId="1123" fillId="2" borderId="0" xfId="0" applyFont="1" applyBorder="1" applyAlignment="1">
      <alignment horizontal="center"/>
    </xf>
    <xf numFmtId="1" fontId="1123" fillId="2" borderId="0" xfId="0" applyNumberFormat="1" applyFont="1" applyBorder="1"/>
    <xf numFmtId="0" fontId="1123" fillId="2" borderId="5" xfId="0" applyFont="1" applyBorder="1"/>
    <xf numFmtId="0" fontId="1124" fillId="2" borderId="11" xfId="0" applyFont="1" applyBorder="1"/>
    <xf numFmtId="0" fontId="1124" fillId="2" borderId="12" xfId="0" applyFont="1" applyBorder="1"/>
    <xf numFmtId="0" fontId="1124" fillId="2" borderId="12" xfId="0" applyFont="1" applyBorder="1" applyAlignment="1">
      <alignment horizontal="center"/>
    </xf>
    <xf numFmtId="1" fontId="1124" fillId="2" borderId="12" xfId="0" applyNumberFormat="1" applyFont="1" applyBorder="1"/>
    <xf numFmtId="0" fontId="1124" fillId="2" borderId="10" xfId="0" applyFont="1" applyBorder="1"/>
    <xf numFmtId="1" fontId="112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126" fillId="2" borderId="0" xfId="0" applyNumberFormat="1" applyFont="1"/>
    <xf numFmtId="1" fontId="1127" fillId="2" borderId="0" xfId="0" applyNumberFormat="1" applyFont="1"/>
    <xf numFmtId="1" fontId="1128" fillId="2" borderId="0" xfId="0" applyNumberFormat="1" applyFont="1"/>
    <xf numFmtId="1" fontId="1129" fillId="2" borderId="0" xfId="0" applyNumberFormat="1" applyFont="1"/>
    <xf numFmtId="1" fontId="1130" fillId="2" borderId="0" xfId="0" applyNumberFormat="1" applyFont="1"/>
    <xf numFmtId="1" fontId="1131" fillId="2" borderId="0" xfId="0" applyNumberFormat="1" applyFont="1"/>
    <xf numFmtId="1" fontId="1132" fillId="2" borderId="0" xfId="0" applyNumberFormat="1" applyFont="1"/>
    <xf numFmtId="1" fontId="1133" fillId="2" borderId="0" xfId="0" applyNumberFormat="1" applyFont="1"/>
    <xf numFmtId="1" fontId="1134" fillId="2" borderId="0" xfId="0" applyNumberFormat="1" applyFont="1"/>
    <xf numFmtId="1" fontId="1135" fillId="2" borderId="0" xfId="0" applyNumberFormat="1" applyFont="1"/>
    <xf numFmtId="1" fontId="1136" fillId="2" borderId="0" xfId="0" applyNumberFormat="1" applyFont="1"/>
    <xf numFmtId="1" fontId="1137" fillId="2" borderId="0" xfId="0" applyNumberFormat="1" applyFont="1"/>
    <xf numFmtId="1" fontId="1138" fillId="2" borderId="0" xfId="0" applyNumberFormat="1" applyFont="1"/>
    <xf numFmtId="1" fontId="1139" fillId="2" borderId="0" xfId="0" applyNumberFormat="1" applyFont="1"/>
    <xf numFmtId="1" fontId="1140" fillId="2" borderId="0" xfId="0" applyNumberFormat="1" applyFont="1"/>
    <xf numFmtId="1" fontId="1141" fillId="2" borderId="0" xfId="0" applyNumberFormat="1" applyFont="1"/>
    <xf numFmtId="1" fontId="1142" fillId="2" borderId="0" xfId="0" applyNumberFormat="1" applyFont="1"/>
    <xf numFmtId="1" fontId="1143" fillId="2" borderId="0" xfId="0" applyNumberFormat="1" applyFont="1"/>
    <xf numFmtId="1" fontId="1144" fillId="2" borderId="0" xfId="0" applyNumberFormat="1" applyFont="1"/>
    <xf numFmtId="1" fontId="1145" fillId="2" borderId="0" xfId="0" applyNumberFormat="1" applyFont="1"/>
    <xf numFmtId="1" fontId="1146" fillId="2" borderId="0" xfId="0" applyNumberFormat="1" applyFont="1"/>
    <xf numFmtId="1" fontId="1147" fillId="2" borderId="0" xfId="0" applyNumberFormat="1" applyFont="1"/>
    <xf numFmtId="0" fontId="1147" fillId="2" borderId="0" xfId="0" applyFont="1"/>
    <xf numFmtId="1" fontId="1148" fillId="2" borderId="0" xfId="0" applyNumberFormat="1" applyFont="1"/>
    <xf numFmtId="1" fontId="1149" fillId="2" borderId="0" xfId="0" applyNumberFormat="1" applyFont="1"/>
    <xf numFmtId="1" fontId="115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151" fillId="2" borderId="1" xfId="0" applyFont="1" applyBorder="1"/>
    <xf numFmtId="0" fontId="1151" fillId="2" borderId="2" xfId="0" applyFont="1" applyBorder="1"/>
    <xf numFmtId="0" fontId="1151" fillId="2" borderId="2" xfId="0" applyFont="1" applyBorder="1" applyAlignment="1">
      <alignment horizontal="center"/>
    </xf>
    <xf numFmtId="0" fontId="115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15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15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154" fillId="2" borderId="0" xfId="0" applyFont="1" applyBorder="1" applyAlignment="1">
      <alignment horizontal="left"/>
    </xf>
    <xf numFmtId="0" fontId="1154" fillId="2" borderId="0" xfId="0" applyFont="1" applyBorder="1"/>
    <xf numFmtId="0" fontId="1154" fillId="2" borderId="5" xfId="0" applyFont="1" applyBorder="1"/>
    <xf numFmtId="0" fontId="4" fillId="2" borderId="4" xfId="0" applyFont="1" applyBorder="1"/>
    <xf numFmtId="0" fontId="1155" fillId="2" borderId="0" xfId="0" applyFont="1" applyBorder="1"/>
    <xf numFmtId="0" fontId="1155" fillId="2" borderId="0" xfId="0" applyFont="1" applyBorder="1" applyAlignment="1">
      <alignment horizontal="center"/>
    </xf>
    <xf numFmtId="0" fontId="1155" fillId="2" borderId="5" xfId="0" applyFont="1" applyBorder="1"/>
    <xf numFmtId="0" fontId="4" fillId="2" borderId="4" xfId="0" applyFont="1" applyBorder="1"/>
    <xf numFmtId="0" fontId="1156" fillId="2" borderId="0" xfId="0" applyFont="1" applyBorder="1"/>
    <xf numFmtId="0" fontId="1156" fillId="2" borderId="0" xfId="0" applyFont="1" applyBorder="1" applyAlignment="1">
      <alignment horizontal="center"/>
    </xf>
    <xf numFmtId="0" fontId="1156" fillId="2" borderId="5" xfId="0" applyFont="1" applyBorder="1"/>
    <xf numFmtId="0" fontId="4" fillId="2" borderId="4" xfId="0" applyFont="1" applyBorder="1"/>
    <xf numFmtId="0" fontId="1157" fillId="2" borderId="0" xfId="0" applyFont="1" applyBorder="1"/>
    <xf numFmtId="0" fontId="1157" fillId="2" borderId="0" xfId="0" applyFont="1" applyBorder="1" applyAlignment="1">
      <alignment horizontal="center"/>
    </xf>
    <xf numFmtId="0" fontId="1157" fillId="2" borderId="5" xfId="0" applyFont="1" applyBorder="1"/>
    <xf numFmtId="0" fontId="4" fillId="2" borderId="4" xfId="0" applyFont="1" applyBorder="1"/>
    <xf numFmtId="0" fontId="1158" fillId="2" borderId="0" xfId="0" applyFont="1" applyBorder="1"/>
    <xf numFmtId="0" fontId="1158" fillId="2" borderId="0" xfId="0" applyFont="1" applyBorder="1" applyAlignment="1">
      <alignment horizontal="center"/>
    </xf>
    <xf numFmtId="0" fontId="1158" fillId="2" borderId="5" xfId="0" applyFont="1" applyBorder="1"/>
    <xf numFmtId="0" fontId="4" fillId="2" borderId="4" xfId="0" applyFont="1" applyBorder="1"/>
    <xf numFmtId="0" fontId="1159" fillId="2" borderId="0" xfId="0" applyFont="1" applyBorder="1"/>
    <xf numFmtId="0" fontId="1159" fillId="2" borderId="0" xfId="0" applyFont="1" applyBorder="1" applyAlignment="1">
      <alignment horizontal="center"/>
    </xf>
    <xf numFmtId="0" fontId="1159" fillId="2" borderId="5" xfId="0" applyFont="1" applyBorder="1"/>
    <xf numFmtId="0" fontId="4" fillId="2" borderId="4" xfId="0" applyFont="1" applyBorder="1"/>
    <xf numFmtId="0" fontId="1160" fillId="2" borderId="0" xfId="0" applyFont="1" applyBorder="1"/>
    <xf numFmtId="0" fontId="1160" fillId="2" borderId="0" xfId="0" applyFont="1" applyBorder="1" applyAlignment="1">
      <alignment horizontal="center"/>
    </xf>
    <xf numFmtId="0" fontId="1160" fillId="2" borderId="5" xfId="0" applyFont="1" applyBorder="1"/>
    <xf numFmtId="0" fontId="4" fillId="2" borderId="4" xfId="0" applyFont="1" applyBorder="1"/>
    <xf numFmtId="0" fontId="1161" fillId="2" borderId="0" xfId="0" applyFont="1" applyBorder="1"/>
    <xf numFmtId="0" fontId="116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161" fillId="2" borderId="5" xfId="0" applyFont="1" applyBorder="1"/>
    <xf numFmtId="0" fontId="4" fillId="2" borderId="4" xfId="0" applyFont="1" applyBorder="1"/>
    <xf numFmtId="0" fontId="1162" fillId="2" borderId="0" xfId="0" applyFont="1" applyBorder="1"/>
    <xf numFmtId="0" fontId="1162" fillId="2" borderId="0" xfId="0" applyFont="1" applyBorder="1" applyAlignment="1">
      <alignment horizontal="center"/>
    </xf>
    <xf numFmtId="0" fontId="4" fillId="2" borderId="0" xfId="0" applyFont="1" applyBorder="1"/>
    <xf numFmtId="0" fontId="1162" fillId="2" borderId="5" xfId="0" applyFont="1" applyBorder="1"/>
    <xf numFmtId="0" fontId="4" fillId="2" borderId="4" xfId="0" applyFont="1" applyBorder="1"/>
    <xf numFmtId="0" fontId="1163" fillId="2" borderId="0" xfId="0" applyFont="1" applyBorder="1"/>
    <xf numFmtId="0" fontId="1163" fillId="2" borderId="0" xfId="0" applyFont="1" applyBorder="1" applyAlignment="1">
      <alignment horizontal="center"/>
    </xf>
    <xf numFmtId="0" fontId="1163" fillId="2" borderId="5" xfId="0" applyFont="1" applyBorder="1"/>
    <xf numFmtId="0" fontId="4" fillId="2" borderId="4" xfId="0" applyFont="1" applyBorder="1"/>
    <xf numFmtId="0" fontId="1164" fillId="2" borderId="0" xfId="0" applyFont="1" applyBorder="1"/>
    <xf numFmtId="0" fontId="1164" fillId="2" borderId="0" xfId="0" applyFont="1" applyBorder="1" applyAlignment="1">
      <alignment horizontal="center"/>
    </xf>
    <xf numFmtId="0" fontId="1164" fillId="2" borderId="6" xfId="0" applyFont="1" applyBorder="1" applyAlignment="1">
      <alignment horizontal="center"/>
    </xf>
    <xf numFmtId="0" fontId="1164" fillId="2" borderId="3" xfId="0" applyFont="1" applyBorder="1" applyAlignment="1">
      <alignment horizontal="center" wrapText="1"/>
    </xf>
    <xf numFmtId="0" fontId="1164" fillId="2" borderId="5" xfId="0" applyFont="1" applyBorder="1"/>
    <xf numFmtId="0" fontId="1165" fillId="2" borderId="4" xfId="0" applyFont="1" applyBorder="1"/>
    <xf numFmtId="0" fontId="1165" fillId="2" borderId="0" xfId="0" applyFont="1" applyBorder="1"/>
    <xf numFmtId="0" fontId="116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165" fillId="2" borderId="5" xfId="0" applyFont="1" applyBorder="1"/>
    <xf numFmtId="0" fontId="1166" fillId="2" borderId="4" xfId="0" applyFont="1" applyBorder="1"/>
    <xf numFmtId="0" fontId="1166" fillId="2" borderId="0" xfId="0" applyFont="1" applyBorder="1"/>
    <xf numFmtId="0" fontId="1166" fillId="2" borderId="0" xfId="0" applyFont="1" applyBorder="1" applyAlignment="1">
      <alignment horizontal="center"/>
    </xf>
    <xf numFmtId="0" fontId="1166" fillId="2" borderId="7" xfId="0" applyFont="1" applyBorder="1"/>
    <xf numFmtId="0" fontId="1166" fillId="2" borderId="5" xfId="0" applyFont="1" applyBorder="1"/>
    <xf numFmtId="0" fontId="1167" fillId="2" borderId="4" xfId="0" applyFont="1" applyBorder="1"/>
    <xf numFmtId="0" fontId="1167" fillId="2" borderId="0" xfId="0" applyFont="1" applyBorder="1"/>
    <xf numFmtId="0" fontId="116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167" fillId="2" borderId="5" xfId="0" applyFont="1" applyBorder="1"/>
    <xf numFmtId="0" fontId="1168" fillId="2" borderId="4" xfId="0" applyFont="1" applyBorder="1"/>
    <xf numFmtId="0" fontId="1168" fillId="2" borderId="0" xfId="0" applyFont="1" applyBorder="1"/>
    <xf numFmtId="0" fontId="116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168" fillId="2" borderId="5" xfId="0" applyFont="1" applyBorder="1"/>
    <xf numFmtId="0" fontId="1169" fillId="2" borderId="4" xfId="0" applyFont="1" applyBorder="1"/>
    <xf numFmtId="0" fontId="1169" fillId="2" borderId="0" xfId="0" applyFont="1" applyBorder="1"/>
    <xf numFmtId="0" fontId="116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169" fillId="2" borderId="7" xfId="0" applyFont="1" applyBorder="1" applyAlignment="1">
      <alignment horizontal="center" vertical="center"/>
    </xf>
    <xf numFmtId="2" fontId="1169" fillId="2" borderId="5" xfId="0" applyNumberFormat="1" applyFont="1" applyBorder="1" applyAlignment="1">
      <alignment horizontal="center"/>
    </xf>
    <xf numFmtId="0" fontId="116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170" fillId="2" borderId="4" xfId="0" applyFont="1" applyBorder="1"/>
    <xf numFmtId="0" fontId="1170" fillId="2" borderId="0" xfId="0" applyFont="1" applyBorder="1"/>
    <xf numFmtId="0" fontId="1170" fillId="2" borderId="0" xfId="0" applyFont="1" applyBorder="1" applyAlignment="1">
      <alignment horizontal="center"/>
    </xf>
    <xf numFmtId="0" fontId="1170" fillId="2" borderId="9" xfId="0" applyFont="1" applyBorder="1" applyAlignment="1">
      <alignment horizontal="center"/>
    </xf>
    <xf numFmtId="0" fontId="1170" fillId="2" borderId="10" xfId="0" applyFont="1" applyBorder="1" applyAlignment="1">
      <alignment horizontal="center"/>
    </xf>
    <xf numFmtId="0" fontId="1170" fillId="2" borderId="5" xfId="0" applyFont="1" applyBorder="1"/>
    <xf numFmtId="0" fontId="4" fillId="2" borderId="4" xfId="0" applyFont="1" applyBorder="1"/>
    <xf numFmtId="0" fontId="1171" fillId="2" borderId="0" xfId="0" applyFont="1" applyBorder="1"/>
    <xf numFmtId="0" fontId="4" fillId="2" borderId="0" xfId="0" applyFont="1" applyBorder="1" applyAlignment="1">
      <alignment horizontal="center"/>
    </xf>
    <xf numFmtId="0" fontId="1171" fillId="2" borderId="0" xfId="0" applyFont="1" applyBorder="1" applyAlignment="1">
      <alignment horizontal="center"/>
    </xf>
    <xf numFmtId="0" fontId="1171" fillId="2" borderId="9" xfId="0" applyFont="1" applyBorder="1"/>
    <xf numFmtId="0" fontId="1171" fillId="2" borderId="10" xfId="0" applyFont="1" applyBorder="1"/>
    <xf numFmtId="0" fontId="1171" fillId="2" borderId="5" xfId="0" applyFont="1" applyBorder="1"/>
    <xf numFmtId="0" fontId="1172" fillId="2" borderId="4" xfId="0" applyFont="1" applyBorder="1"/>
    <xf numFmtId="0" fontId="1172" fillId="2" borderId="0" xfId="0" applyFont="1" applyBorder="1"/>
    <xf numFmtId="0" fontId="1172" fillId="2" borderId="0" xfId="0" applyFont="1" applyBorder="1" applyAlignment="1">
      <alignment horizontal="center"/>
    </xf>
    <xf numFmtId="0" fontId="1172" fillId="2" borderId="5" xfId="0" applyFont="1" applyBorder="1"/>
    <xf numFmtId="0" fontId="4" fillId="2" borderId="4" xfId="0" applyFont="1" applyBorder="1"/>
    <xf numFmtId="0" fontId="1173" fillId="2" borderId="0" xfId="0" applyFont="1" applyBorder="1"/>
    <xf numFmtId="0" fontId="117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173" fillId="2" borderId="5" xfId="0" applyFont="1" applyBorder="1"/>
    <xf numFmtId="0" fontId="1175" fillId="2" borderId="4" xfId="0" applyFont="1" applyBorder="1"/>
    <xf numFmtId="0" fontId="1175" fillId="2" borderId="0" xfId="0" applyFont="1" applyBorder="1"/>
    <xf numFmtId="0" fontId="1175" fillId="2" borderId="0" xfId="0" applyFont="1" applyBorder="1" applyAlignment="1">
      <alignment horizontal="center"/>
    </xf>
    <xf numFmtId="0" fontId="1174" fillId="2" borderId="0" xfId="0" applyFont="1" applyBorder="1" applyAlignment="1">
      <alignment horizontal="center"/>
    </xf>
    <xf numFmtId="0" fontId="117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176" fillId="2" borderId="0" xfId="0" applyFont="1" applyBorder="1"/>
    <xf numFmtId="0" fontId="117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17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17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7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8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81" fillId="2" borderId="5" xfId="0" applyFont="1" applyBorder="1"/>
    <xf numFmtId="1" fontId="118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18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18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18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8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8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8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8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8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9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9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9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9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9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9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9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9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19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1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19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0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0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0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0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0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0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0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0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0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20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10" fillId="2" borderId="5" xfId="0" applyFont="1" applyBorder="1"/>
    <xf numFmtId="0" fontId="4" fillId="2" borderId="4" xfId="0" applyFont="1" applyBorder="1"/>
    <xf numFmtId="0" fontId="1211" fillId="2" borderId="0" xfId="0" applyFont="1" applyBorder="1"/>
    <xf numFmtId="0" fontId="1211" fillId="2" borderId="0" xfId="0" applyFont="1" applyBorder="1" applyAlignment="1">
      <alignment horizontal="center"/>
    </xf>
    <xf numFmtId="1" fontId="1211" fillId="2" borderId="0" xfId="0" applyNumberFormat="1" applyFont="1" applyBorder="1"/>
    <xf numFmtId="0" fontId="1211" fillId="2" borderId="5" xfId="0" applyFont="1" applyBorder="1"/>
    <xf numFmtId="0" fontId="1212" fillId="2" borderId="4" xfId="0" applyFont="1" applyBorder="1"/>
    <xf numFmtId="0" fontId="1212" fillId="2" borderId="0" xfId="0" applyFont="1" applyBorder="1"/>
    <xf numFmtId="0" fontId="121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212" fillId="2" borderId="5" xfId="0" applyFont="1" applyBorder="1"/>
    <xf numFmtId="0" fontId="8" fillId="2" borderId="4" xfId="0" applyFont="1" applyBorder="1"/>
    <xf numFmtId="0" fontId="1213" fillId="2" borderId="0" xfId="0" applyFont="1" applyBorder="1"/>
    <xf numFmtId="0" fontId="1213" fillId="2" borderId="0" xfId="0" applyFont="1" applyBorder="1" applyAlignment="1">
      <alignment horizontal="center"/>
    </xf>
    <xf numFmtId="1" fontId="121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213" fillId="2" borderId="5" xfId="0" applyFont="1" applyBorder="1"/>
    <xf numFmtId="0" fontId="1214" fillId="2" borderId="4" xfId="0" applyFont="1" applyBorder="1" applyAlignment="1">
      <alignment horizontal="center"/>
    </xf>
    <xf numFmtId="0" fontId="1214" fillId="2" borderId="0" xfId="0" applyFont="1" applyBorder="1" applyAlignment="1">
      <alignment horizontal="center"/>
    </xf>
    <xf numFmtId="0" fontId="1214" fillId="2" borderId="0" xfId="0" applyFont="1" applyBorder="1"/>
    <xf numFmtId="0" fontId="1214" fillId="2" borderId="5" xfId="0" applyFont="1" applyBorder="1"/>
    <xf numFmtId="0" fontId="8" fillId="2" borderId="4" xfId="0" applyFont="1" applyBorder="1"/>
    <xf numFmtId="0" fontId="1215" fillId="2" borderId="0" xfId="0" applyFont="1" applyBorder="1"/>
    <xf numFmtId="0" fontId="1215" fillId="2" borderId="0" xfId="0" applyFont="1" applyBorder="1" applyAlignment="1">
      <alignment horizontal="center"/>
    </xf>
    <xf numFmtId="1" fontId="121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215" fillId="2" borderId="5" xfId="0" applyFont="1" applyBorder="1"/>
    <xf numFmtId="0" fontId="1216" fillId="2" borderId="4" xfId="0" applyFont="1" applyBorder="1"/>
    <xf numFmtId="0" fontId="1216" fillId="2" borderId="0" xfId="0" applyFont="1" applyBorder="1"/>
    <xf numFmtId="0" fontId="1216" fillId="2" borderId="0" xfId="0" applyFont="1" applyBorder="1" applyAlignment="1">
      <alignment horizontal="center"/>
    </xf>
    <xf numFmtId="1" fontId="1216" fillId="2" borderId="0" xfId="0" applyNumberFormat="1" applyFont="1" applyBorder="1"/>
    <xf numFmtId="0" fontId="1216" fillId="2" borderId="5" xfId="0" applyFont="1" applyBorder="1"/>
    <xf numFmtId="0" fontId="1217" fillId="2" borderId="4" xfId="0" applyFont="1" applyBorder="1"/>
    <xf numFmtId="0" fontId="1217" fillId="2" borderId="0" xfId="0" applyFont="1" applyBorder="1"/>
    <xf numFmtId="0" fontId="1217" fillId="2" borderId="0" xfId="0" applyFont="1" applyBorder="1" applyAlignment="1">
      <alignment horizontal="center"/>
    </xf>
    <xf numFmtId="1" fontId="1217" fillId="2" borderId="0" xfId="0" applyNumberFormat="1" applyFont="1" applyBorder="1"/>
    <xf numFmtId="0" fontId="1217" fillId="2" borderId="5" xfId="0" applyFont="1" applyBorder="1"/>
    <xf numFmtId="0" fontId="1218" fillId="2" borderId="4" xfId="0" applyFont="1" applyBorder="1"/>
    <xf numFmtId="0" fontId="1218" fillId="2" borderId="0" xfId="0" applyFont="1" applyBorder="1"/>
    <xf numFmtId="0" fontId="1218" fillId="2" borderId="0" xfId="0" applyFont="1" applyBorder="1" applyAlignment="1">
      <alignment horizontal="center"/>
    </xf>
    <xf numFmtId="1" fontId="1218" fillId="2" borderId="0" xfId="0" applyNumberFormat="1" applyFont="1" applyBorder="1"/>
    <xf numFmtId="0" fontId="1218" fillId="2" borderId="5" xfId="0" applyFont="1" applyBorder="1"/>
    <xf numFmtId="0" fontId="1219" fillId="2" borderId="11" xfId="0" applyFont="1" applyBorder="1"/>
    <xf numFmtId="0" fontId="1219" fillId="2" borderId="12" xfId="0" applyFont="1" applyBorder="1"/>
    <xf numFmtId="0" fontId="1219" fillId="2" borderId="12" xfId="0" applyFont="1" applyBorder="1" applyAlignment="1">
      <alignment horizontal="center"/>
    </xf>
    <xf numFmtId="1" fontId="1219" fillId="2" borderId="12" xfId="0" applyNumberFormat="1" applyFont="1" applyBorder="1"/>
    <xf numFmtId="0" fontId="1219" fillId="2" borderId="10" xfId="0" applyFont="1" applyBorder="1"/>
    <xf numFmtId="1" fontId="122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221" fillId="2" borderId="0" xfId="0" applyNumberFormat="1" applyFont="1"/>
    <xf numFmtId="1" fontId="1222" fillId="2" borderId="0" xfId="0" applyNumberFormat="1" applyFont="1"/>
    <xf numFmtId="1" fontId="1223" fillId="2" borderId="0" xfId="0" applyNumberFormat="1" applyFont="1"/>
    <xf numFmtId="1" fontId="1224" fillId="2" borderId="0" xfId="0" applyNumberFormat="1" applyFont="1"/>
    <xf numFmtId="1" fontId="1225" fillId="2" borderId="0" xfId="0" applyNumberFormat="1" applyFont="1"/>
    <xf numFmtId="1" fontId="1226" fillId="2" borderId="0" xfId="0" applyNumberFormat="1" applyFont="1"/>
    <xf numFmtId="1" fontId="1227" fillId="2" borderId="0" xfId="0" applyNumberFormat="1" applyFont="1"/>
    <xf numFmtId="1" fontId="1228" fillId="2" borderId="0" xfId="0" applyNumberFormat="1" applyFont="1"/>
    <xf numFmtId="1" fontId="1229" fillId="2" borderId="0" xfId="0" applyNumberFormat="1" applyFont="1"/>
    <xf numFmtId="1" fontId="1230" fillId="2" borderId="0" xfId="0" applyNumberFormat="1" applyFont="1"/>
    <xf numFmtId="1" fontId="1231" fillId="2" borderId="0" xfId="0" applyNumberFormat="1" applyFont="1"/>
    <xf numFmtId="1" fontId="1232" fillId="2" borderId="0" xfId="0" applyNumberFormat="1" applyFont="1"/>
    <xf numFmtId="1" fontId="1233" fillId="2" borderId="0" xfId="0" applyNumberFormat="1" applyFont="1"/>
    <xf numFmtId="1" fontId="1234" fillId="2" borderId="0" xfId="0" applyNumberFormat="1" applyFont="1"/>
    <xf numFmtId="1" fontId="1235" fillId="2" borderId="0" xfId="0" applyNumberFormat="1" applyFont="1"/>
    <xf numFmtId="1" fontId="1236" fillId="2" borderId="0" xfId="0" applyNumberFormat="1" applyFont="1"/>
    <xf numFmtId="1" fontId="1237" fillId="2" borderId="0" xfId="0" applyNumberFormat="1" applyFont="1"/>
    <xf numFmtId="1" fontId="1238" fillId="2" borderId="0" xfId="0" applyNumberFormat="1" applyFont="1"/>
    <xf numFmtId="1" fontId="1239" fillId="2" borderId="0" xfId="0" applyNumberFormat="1" applyFont="1"/>
    <xf numFmtId="1" fontId="1240" fillId="2" borderId="0" xfId="0" applyNumberFormat="1" applyFont="1"/>
    <xf numFmtId="1" fontId="1241" fillId="2" borderId="0" xfId="0" applyNumberFormat="1" applyFont="1"/>
    <xf numFmtId="1" fontId="1242" fillId="2" borderId="0" xfId="0" applyNumberFormat="1" applyFont="1"/>
    <xf numFmtId="0" fontId="1242" fillId="2" borderId="0" xfId="0" applyFont="1"/>
    <xf numFmtId="1" fontId="1243" fillId="2" borderId="0" xfId="0" applyNumberFormat="1" applyFont="1"/>
    <xf numFmtId="1" fontId="1244" fillId="2" borderId="0" xfId="0" applyNumberFormat="1" applyFont="1"/>
    <xf numFmtId="1" fontId="124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246" fillId="2" borderId="1" xfId="0" applyFont="1" applyBorder="1"/>
    <xf numFmtId="0" fontId="1246" fillId="2" borderId="2" xfId="0" applyFont="1" applyBorder="1"/>
    <xf numFmtId="0" fontId="1246" fillId="2" borderId="2" xfId="0" applyFont="1" applyBorder="1" applyAlignment="1">
      <alignment horizontal="center"/>
    </xf>
    <xf numFmtId="0" fontId="124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24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24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249" fillId="2" borderId="0" xfId="0" applyFont="1" applyBorder="1" applyAlignment="1">
      <alignment horizontal="left"/>
    </xf>
    <xf numFmtId="0" fontId="1249" fillId="2" borderId="0" xfId="0" applyFont="1" applyBorder="1"/>
    <xf numFmtId="0" fontId="1249" fillId="2" borderId="5" xfId="0" applyFont="1" applyBorder="1"/>
    <xf numFmtId="0" fontId="4" fillId="2" borderId="4" xfId="0" applyFont="1" applyBorder="1"/>
    <xf numFmtId="0" fontId="1250" fillId="2" borderId="0" xfId="0" applyFont="1" applyBorder="1"/>
    <xf numFmtId="0" fontId="1250" fillId="2" borderId="0" xfId="0" applyFont="1" applyBorder="1" applyAlignment="1">
      <alignment horizontal="center"/>
    </xf>
    <xf numFmtId="0" fontId="1250" fillId="2" borderId="5" xfId="0" applyFont="1" applyBorder="1"/>
    <xf numFmtId="0" fontId="4" fillId="2" borderId="4" xfId="0" applyFont="1" applyBorder="1"/>
    <xf numFmtId="0" fontId="1251" fillId="2" borderId="0" xfId="0" applyFont="1" applyBorder="1"/>
    <xf numFmtId="0" fontId="1251" fillId="2" borderId="0" xfId="0" applyFont="1" applyBorder="1" applyAlignment="1">
      <alignment horizontal="center"/>
    </xf>
    <xf numFmtId="0" fontId="1251" fillId="2" borderId="5" xfId="0" applyFont="1" applyBorder="1"/>
    <xf numFmtId="0" fontId="4" fillId="2" borderId="4" xfId="0" applyFont="1" applyBorder="1"/>
    <xf numFmtId="0" fontId="1252" fillId="2" borderId="0" xfId="0" applyFont="1" applyBorder="1"/>
    <xf numFmtId="0" fontId="1252" fillId="2" borderId="0" xfId="0" applyFont="1" applyBorder="1" applyAlignment="1">
      <alignment horizontal="center"/>
    </xf>
    <xf numFmtId="0" fontId="1252" fillId="2" borderId="5" xfId="0" applyFont="1" applyBorder="1"/>
    <xf numFmtId="0" fontId="4" fillId="2" borderId="4" xfId="0" applyFont="1" applyBorder="1"/>
    <xf numFmtId="0" fontId="1253" fillId="2" borderId="0" xfId="0" applyFont="1" applyBorder="1"/>
    <xf numFmtId="0" fontId="1253" fillId="2" borderId="0" xfId="0" applyFont="1" applyBorder="1" applyAlignment="1">
      <alignment horizontal="center"/>
    </xf>
    <xf numFmtId="0" fontId="1253" fillId="2" borderId="5" xfId="0" applyFont="1" applyBorder="1"/>
    <xf numFmtId="0" fontId="4" fillId="2" borderId="4" xfId="0" applyFont="1" applyBorder="1"/>
    <xf numFmtId="0" fontId="1254" fillId="2" borderId="0" xfId="0" applyFont="1" applyBorder="1"/>
    <xf numFmtId="0" fontId="1254" fillId="2" borderId="0" xfId="0" applyFont="1" applyBorder="1" applyAlignment="1">
      <alignment horizontal="center"/>
    </xf>
    <xf numFmtId="0" fontId="1254" fillId="2" borderId="5" xfId="0" applyFont="1" applyBorder="1"/>
    <xf numFmtId="0" fontId="4" fillId="2" borderId="4" xfId="0" applyFont="1" applyBorder="1"/>
    <xf numFmtId="0" fontId="1255" fillId="2" borderId="0" xfId="0" applyFont="1" applyBorder="1"/>
    <xf numFmtId="0" fontId="1255" fillId="2" borderId="0" xfId="0" applyFont="1" applyBorder="1" applyAlignment="1">
      <alignment horizontal="center"/>
    </xf>
    <xf numFmtId="0" fontId="1255" fillId="2" borderId="5" xfId="0" applyFont="1" applyBorder="1"/>
    <xf numFmtId="0" fontId="4" fillId="2" borderId="4" xfId="0" applyFont="1" applyBorder="1"/>
    <xf numFmtId="0" fontId="1256" fillId="2" borderId="0" xfId="0" applyFont="1" applyBorder="1"/>
    <xf numFmtId="0" fontId="125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256" fillId="2" borderId="5" xfId="0" applyFont="1" applyBorder="1"/>
    <xf numFmtId="0" fontId="4" fillId="2" borderId="4" xfId="0" applyFont="1" applyBorder="1"/>
    <xf numFmtId="0" fontId="1257" fillId="2" borderId="0" xfId="0" applyFont="1" applyBorder="1"/>
    <xf numFmtId="0" fontId="1257" fillId="2" borderId="0" xfId="0" applyFont="1" applyBorder="1" applyAlignment="1">
      <alignment horizontal="center"/>
    </xf>
    <xf numFmtId="0" fontId="4" fillId="2" borderId="0" xfId="0" applyFont="1" applyBorder="1"/>
    <xf numFmtId="0" fontId="1257" fillId="2" borderId="5" xfId="0" applyFont="1" applyBorder="1"/>
    <xf numFmtId="0" fontId="4" fillId="2" borderId="4" xfId="0" applyFont="1" applyBorder="1"/>
    <xf numFmtId="0" fontId="1258" fillId="2" borderId="0" xfId="0" applyFont="1" applyBorder="1"/>
    <xf numFmtId="0" fontId="1258" fillId="2" borderId="0" xfId="0" applyFont="1" applyBorder="1" applyAlignment="1">
      <alignment horizontal="center"/>
    </xf>
    <xf numFmtId="0" fontId="1258" fillId="2" borderId="5" xfId="0" applyFont="1" applyBorder="1"/>
    <xf numFmtId="0" fontId="4" fillId="2" borderId="4" xfId="0" applyFont="1" applyBorder="1"/>
    <xf numFmtId="0" fontId="1259" fillId="2" borderId="0" xfId="0" applyFont="1" applyBorder="1"/>
    <xf numFmtId="0" fontId="1259" fillId="2" borderId="0" xfId="0" applyFont="1" applyBorder="1" applyAlignment="1">
      <alignment horizontal="center"/>
    </xf>
    <xf numFmtId="0" fontId="1259" fillId="2" borderId="6" xfId="0" applyFont="1" applyBorder="1" applyAlignment="1">
      <alignment horizontal="center"/>
    </xf>
    <xf numFmtId="0" fontId="1259" fillId="2" borderId="3" xfId="0" applyFont="1" applyBorder="1" applyAlignment="1">
      <alignment horizontal="center" wrapText="1"/>
    </xf>
    <xf numFmtId="0" fontId="1259" fillId="2" borderId="5" xfId="0" applyFont="1" applyBorder="1"/>
    <xf numFmtId="0" fontId="1260" fillId="2" borderId="4" xfId="0" applyFont="1" applyBorder="1"/>
    <xf numFmtId="0" fontId="1260" fillId="2" borderId="0" xfId="0" applyFont="1" applyBorder="1"/>
    <xf numFmtId="0" fontId="126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260" fillId="2" borderId="5" xfId="0" applyFont="1" applyBorder="1"/>
    <xf numFmtId="0" fontId="1261" fillId="2" borderId="4" xfId="0" applyFont="1" applyBorder="1"/>
    <xf numFmtId="0" fontId="1261" fillId="2" borderId="0" xfId="0" applyFont="1" applyBorder="1"/>
    <xf numFmtId="0" fontId="1261" fillId="2" borderId="0" xfId="0" applyFont="1" applyBorder="1" applyAlignment="1">
      <alignment horizontal="center"/>
    </xf>
    <xf numFmtId="0" fontId="1261" fillId="2" borderId="7" xfId="0" applyFont="1" applyBorder="1"/>
    <xf numFmtId="0" fontId="1261" fillId="2" borderId="5" xfId="0" applyFont="1" applyBorder="1"/>
    <xf numFmtId="0" fontId="1262" fillId="2" borderId="4" xfId="0" applyFont="1" applyBorder="1"/>
    <xf numFmtId="0" fontId="1262" fillId="2" borderId="0" xfId="0" applyFont="1" applyBorder="1"/>
    <xf numFmtId="0" fontId="126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262" fillId="2" borderId="5" xfId="0" applyFont="1" applyBorder="1"/>
    <xf numFmtId="0" fontId="1263" fillId="2" borderId="4" xfId="0" applyFont="1" applyBorder="1"/>
    <xf numFmtId="0" fontId="1263" fillId="2" borderId="0" xfId="0" applyFont="1" applyBorder="1"/>
    <xf numFmtId="0" fontId="126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263" fillId="2" borderId="5" xfId="0" applyFont="1" applyBorder="1"/>
    <xf numFmtId="0" fontId="1264" fillId="2" borderId="4" xfId="0" applyFont="1" applyBorder="1"/>
    <xf numFmtId="0" fontId="1264" fillId="2" borderId="0" xfId="0" applyFont="1" applyBorder="1"/>
    <xf numFmtId="0" fontId="126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264" fillId="2" borderId="7" xfId="0" applyFont="1" applyBorder="1" applyAlignment="1">
      <alignment horizontal="center" vertical="center"/>
    </xf>
    <xf numFmtId="2" fontId="1264" fillId="2" borderId="5" xfId="0" applyNumberFormat="1" applyFont="1" applyBorder="1" applyAlignment="1">
      <alignment horizontal="center"/>
    </xf>
    <xf numFmtId="0" fontId="126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265" fillId="2" borderId="4" xfId="0" applyFont="1" applyBorder="1"/>
    <xf numFmtId="0" fontId="1265" fillId="2" borderId="0" xfId="0" applyFont="1" applyBorder="1"/>
    <xf numFmtId="0" fontId="1265" fillId="2" borderId="0" xfId="0" applyFont="1" applyBorder="1" applyAlignment="1">
      <alignment horizontal="center"/>
    </xf>
    <xf numFmtId="0" fontId="1265" fillId="2" borderId="9" xfId="0" applyFont="1" applyBorder="1" applyAlignment="1">
      <alignment horizontal="center"/>
    </xf>
    <xf numFmtId="0" fontId="1265" fillId="2" borderId="10" xfId="0" applyFont="1" applyBorder="1" applyAlignment="1">
      <alignment horizontal="center"/>
    </xf>
    <xf numFmtId="0" fontId="1265" fillId="2" borderId="5" xfId="0" applyFont="1" applyBorder="1"/>
    <xf numFmtId="0" fontId="4" fillId="2" borderId="4" xfId="0" applyFont="1" applyBorder="1"/>
    <xf numFmtId="0" fontId="1266" fillId="2" borderId="0" xfId="0" applyFont="1" applyBorder="1"/>
    <xf numFmtId="0" fontId="4" fillId="2" borderId="0" xfId="0" applyFont="1" applyBorder="1" applyAlignment="1">
      <alignment horizontal="center"/>
    </xf>
    <xf numFmtId="0" fontId="1266" fillId="2" borderId="0" xfId="0" applyFont="1" applyBorder="1" applyAlignment="1">
      <alignment horizontal="center"/>
    </xf>
    <xf numFmtId="0" fontId="1266" fillId="2" borderId="9" xfId="0" applyFont="1" applyBorder="1"/>
    <xf numFmtId="0" fontId="1266" fillId="2" borderId="10" xfId="0" applyFont="1" applyBorder="1"/>
    <xf numFmtId="0" fontId="1266" fillId="2" borderId="5" xfId="0" applyFont="1" applyBorder="1"/>
    <xf numFmtId="0" fontId="1267" fillId="2" borderId="4" xfId="0" applyFont="1" applyBorder="1"/>
    <xf numFmtId="0" fontId="1267" fillId="2" borderId="0" xfId="0" applyFont="1" applyBorder="1"/>
    <xf numFmtId="0" fontId="1267" fillId="2" borderId="0" xfId="0" applyFont="1" applyBorder="1" applyAlignment="1">
      <alignment horizontal="center"/>
    </xf>
    <xf numFmtId="0" fontId="1267" fillId="2" borderId="5" xfId="0" applyFont="1" applyBorder="1"/>
    <xf numFmtId="0" fontId="4" fillId="2" borderId="4" xfId="0" applyFont="1" applyBorder="1"/>
    <xf numFmtId="0" fontId="1268" fillId="2" borderId="0" xfId="0" applyFont="1" applyBorder="1"/>
    <xf numFmtId="0" fontId="126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268" fillId="2" borderId="5" xfId="0" applyFont="1" applyBorder="1"/>
    <xf numFmtId="0" fontId="1270" fillId="2" borderId="4" xfId="0" applyFont="1" applyBorder="1"/>
    <xf numFmtId="0" fontId="1270" fillId="2" borderId="0" xfId="0" applyFont="1" applyBorder="1"/>
    <xf numFmtId="0" fontId="1270" fillId="2" borderId="0" xfId="0" applyFont="1" applyBorder="1" applyAlignment="1">
      <alignment horizontal="center"/>
    </xf>
    <xf numFmtId="0" fontId="1269" fillId="2" borderId="0" xfId="0" applyFont="1" applyBorder="1" applyAlignment="1">
      <alignment horizontal="center"/>
    </xf>
    <xf numFmtId="0" fontId="127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271" fillId="2" borderId="0" xfId="0" applyFont="1" applyBorder="1"/>
    <xf numFmtId="0" fontId="127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27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27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7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7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76" fillId="2" borderId="5" xfId="0" applyFont="1" applyBorder="1"/>
    <xf numFmtId="1" fontId="127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27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27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27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8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8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8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8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9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9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9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9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9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9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9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9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29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2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29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0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0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0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0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0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0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0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0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0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0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05" fillId="2" borderId="5" xfId="0" applyFont="1" applyBorder="1"/>
    <xf numFmtId="0" fontId="4" fillId="2" borderId="4" xfId="0" applyFont="1" applyBorder="1"/>
    <xf numFmtId="0" fontId="1306" fillId="2" borderId="0" xfId="0" applyFont="1" applyBorder="1"/>
    <xf numFmtId="0" fontId="1306" fillId="2" borderId="0" xfId="0" applyFont="1" applyBorder="1" applyAlignment="1">
      <alignment horizontal="center"/>
    </xf>
    <xf numFmtId="1" fontId="1306" fillId="2" borderId="0" xfId="0" applyNumberFormat="1" applyFont="1" applyBorder="1"/>
    <xf numFmtId="0" fontId="1306" fillId="2" borderId="5" xfId="0" applyFont="1" applyBorder="1"/>
    <xf numFmtId="0" fontId="1307" fillId="2" borderId="4" xfId="0" applyFont="1" applyBorder="1"/>
    <xf numFmtId="0" fontId="1307" fillId="2" borderId="0" xfId="0" applyFont="1" applyBorder="1"/>
    <xf numFmtId="0" fontId="130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307" fillId="2" borderId="5" xfId="0" applyFont="1" applyBorder="1"/>
    <xf numFmtId="0" fontId="8" fillId="2" borderId="4" xfId="0" applyFont="1" applyBorder="1"/>
    <xf numFmtId="0" fontId="1308" fillId="2" borderId="0" xfId="0" applyFont="1" applyBorder="1"/>
    <xf numFmtId="0" fontId="1308" fillId="2" borderId="0" xfId="0" applyFont="1" applyBorder="1" applyAlignment="1">
      <alignment horizontal="center"/>
    </xf>
    <xf numFmtId="1" fontId="130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308" fillId="2" borderId="5" xfId="0" applyFont="1" applyBorder="1"/>
    <xf numFmtId="0" fontId="1309" fillId="2" borderId="4" xfId="0" applyFont="1" applyBorder="1" applyAlignment="1">
      <alignment horizontal="center"/>
    </xf>
    <xf numFmtId="0" fontId="1309" fillId="2" borderId="0" xfId="0" applyFont="1" applyBorder="1" applyAlignment="1">
      <alignment horizontal="center"/>
    </xf>
    <xf numFmtId="0" fontId="1309" fillId="2" borderId="0" xfId="0" applyFont="1" applyBorder="1"/>
    <xf numFmtId="0" fontId="1309" fillId="2" borderId="5" xfId="0" applyFont="1" applyBorder="1"/>
    <xf numFmtId="0" fontId="8" fillId="2" borderId="4" xfId="0" applyFont="1" applyBorder="1"/>
    <xf numFmtId="0" fontId="1310" fillId="2" borderId="0" xfId="0" applyFont="1" applyBorder="1"/>
    <xf numFmtId="0" fontId="1310" fillId="2" borderId="0" xfId="0" applyFont="1" applyBorder="1" applyAlignment="1">
      <alignment horizontal="center"/>
    </xf>
    <xf numFmtId="1" fontId="131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310" fillId="2" borderId="5" xfId="0" applyFont="1" applyBorder="1"/>
    <xf numFmtId="0" fontId="1311" fillId="2" borderId="4" xfId="0" applyFont="1" applyBorder="1"/>
    <xf numFmtId="0" fontId="1311" fillId="2" borderId="0" xfId="0" applyFont="1" applyBorder="1"/>
    <xf numFmtId="0" fontId="1311" fillId="2" borderId="0" xfId="0" applyFont="1" applyBorder="1" applyAlignment="1">
      <alignment horizontal="center"/>
    </xf>
    <xf numFmtId="1" fontId="1311" fillId="2" borderId="0" xfId="0" applyNumberFormat="1" applyFont="1" applyBorder="1"/>
    <xf numFmtId="0" fontId="1311" fillId="2" borderId="5" xfId="0" applyFont="1" applyBorder="1"/>
    <xf numFmtId="0" fontId="1312" fillId="2" borderId="4" xfId="0" applyFont="1" applyBorder="1"/>
    <xf numFmtId="0" fontId="1312" fillId="2" borderId="0" xfId="0" applyFont="1" applyBorder="1"/>
    <xf numFmtId="0" fontId="1312" fillId="2" borderId="0" xfId="0" applyFont="1" applyBorder="1" applyAlignment="1">
      <alignment horizontal="center"/>
    </xf>
    <xf numFmtId="1" fontId="1312" fillId="2" borderId="0" xfId="0" applyNumberFormat="1" applyFont="1" applyBorder="1"/>
    <xf numFmtId="0" fontId="1312" fillId="2" borderId="5" xfId="0" applyFont="1" applyBorder="1"/>
    <xf numFmtId="0" fontId="1313" fillId="2" borderId="4" xfId="0" applyFont="1" applyBorder="1"/>
    <xf numFmtId="0" fontId="1313" fillId="2" borderId="0" xfId="0" applyFont="1" applyBorder="1"/>
    <xf numFmtId="0" fontId="1313" fillId="2" borderId="0" xfId="0" applyFont="1" applyBorder="1" applyAlignment="1">
      <alignment horizontal="center"/>
    </xf>
    <xf numFmtId="1" fontId="1313" fillId="2" borderId="0" xfId="0" applyNumberFormat="1" applyFont="1" applyBorder="1"/>
    <xf numFmtId="0" fontId="1313" fillId="2" borderId="5" xfId="0" applyFont="1" applyBorder="1"/>
    <xf numFmtId="0" fontId="1314" fillId="2" borderId="11" xfId="0" applyFont="1" applyBorder="1"/>
    <xf numFmtId="0" fontId="1314" fillId="2" borderId="12" xfId="0" applyFont="1" applyBorder="1"/>
    <xf numFmtId="0" fontId="1314" fillId="2" borderId="12" xfId="0" applyFont="1" applyBorder="1" applyAlignment="1">
      <alignment horizontal="center"/>
    </xf>
    <xf numFmtId="1" fontId="1314" fillId="2" borderId="12" xfId="0" applyNumberFormat="1" applyFont="1" applyBorder="1"/>
    <xf numFmtId="0" fontId="1314" fillId="2" borderId="10" xfId="0" applyFont="1" applyBorder="1"/>
    <xf numFmtId="1" fontId="131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316" fillId="2" borderId="0" xfId="0" applyNumberFormat="1" applyFont="1"/>
    <xf numFmtId="1" fontId="1317" fillId="2" borderId="0" xfId="0" applyNumberFormat="1" applyFont="1"/>
    <xf numFmtId="1" fontId="1318" fillId="2" borderId="0" xfId="0" applyNumberFormat="1" applyFont="1"/>
    <xf numFmtId="1" fontId="1319" fillId="2" borderId="0" xfId="0" applyNumberFormat="1" applyFont="1"/>
    <xf numFmtId="1" fontId="1320" fillId="2" borderId="0" xfId="0" applyNumberFormat="1" applyFont="1"/>
    <xf numFmtId="1" fontId="1321" fillId="2" borderId="0" xfId="0" applyNumberFormat="1" applyFont="1"/>
    <xf numFmtId="1" fontId="1322" fillId="2" borderId="0" xfId="0" applyNumberFormat="1" applyFont="1"/>
    <xf numFmtId="1" fontId="1323" fillId="2" borderId="0" xfId="0" applyNumberFormat="1" applyFont="1"/>
    <xf numFmtId="1" fontId="1324" fillId="2" borderId="0" xfId="0" applyNumberFormat="1" applyFont="1"/>
    <xf numFmtId="1" fontId="1325" fillId="2" borderId="0" xfId="0" applyNumberFormat="1" applyFont="1"/>
    <xf numFmtId="1" fontId="1326" fillId="2" borderId="0" xfId="0" applyNumberFormat="1" applyFont="1"/>
    <xf numFmtId="1" fontId="1327" fillId="2" borderId="0" xfId="0" applyNumberFormat="1" applyFont="1"/>
    <xf numFmtId="1" fontId="1328" fillId="2" borderId="0" xfId="0" applyNumberFormat="1" applyFont="1"/>
    <xf numFmtId="1" fontId="1329" fillId="2" borderId="0" xfId="0" applyNumberFormat="1" applyFont="1"/>
    <xf numFmtId="1" fontId="1330" fillId="2" borderId="0" xfId="0" applyNumberFormat="1" applyFont="1"/>
    <xf numFmtId="1" fontId="1331" fillId="2" borderId="0" xfId="0" applyNumberFormat="1" applyFont="1"/>
    <xf numFmtId="1" fontId="1332" fillId="2" borderId="0" xfId="0" applyNumberFormat="1" applyFont="1"/>
    <xf numFmtId="1" fontId="1333" fillId="2" borderId="0" xfId="0" applyNumberFormat="1" applyFont="1"/>
    <xf numFmtId="1" fontId="1334" fillId="2" borderId="0" xfId="0" applyNumberFormat="1" applyFont="1"/>
    <xf numFmtId="1" fontId="1335" fillId="2" borderId="0" xfId="0" applyNumberFormat="1" applyFont="1"/>
    <xf numFmtId="1" fontId="1336" fillId="2" borderId="0" xfId="0" applyNumberFormat="1" applyFont="1"/>
    <xf numFmtId="1" fontId="1337" fillId="2" borderId="0" xfId="0" applyNumberFormat="1" applyFont="1"/>
    <xf numFmtId="0" fontId="1337" fillId="2" borderId="0" xfId="0" applyFont="1"/>
    <xf numFmtId="1" fontId="1338" fillId="2" borderId="0" xfId="0" applyNumberFormat="1" applyFont="1"/>
    <xf numFmtId="1" fontId="1339" fillId="2" borderId="0" xfId="0" applyNumberFormat="1" applyFont="1"/>
    <xf numFmtId="1" fontId="134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341" fillId="2" borderId="1" xfId="0" applyFont="1" applyBorder="1"/>
    <xf numFmtId="0" fontId="1341" fillId="2" borderId="2" xfId="0" applyFont="1" applyBorder="1"/>
    <xf numFmtId="0" fontId="1341" fillId="2" borderId="2" xfId="0" applyFont="1" applyBorder="1" applyAlignment="1">
      <alignment horizontal="center"/>
    </xf>
    <xf numFmtId="0" fontId="134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34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34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344" fillId="2" borderId="0" xfId="0" applyFont="1" applyBorder="1" applyAlignment="1">
      <alignment horizontal="left"/>
    </xf>
    <xf numFmtId="0" fontId="1344" fillId="2" borderId="0" xfId="0" applyFont="1" applyBorder="1"/>
    <xf numFmtId="0" fontId="1344" fillId="2" borderId="5" xfId="0" applyFont="1" applyBorder="1"/>
    <xf numFmtId="0" fontId="4" fillId="2" borderId="4" xfId="0" applyFont="1" applyBorder="1"/>
    <xf numFmtId="0" fontId="1345" fillId="2" borderId="0" xfId="0" applyFont="1" applyBorder="1"/>
    <xf numFmtId="0" fontId="1345" fillId="2" borderId="0" xfId="0" applyFont="1" applyBorder="1" applyAlignment="1">
      <alignment horizontal="center"/>
    </xf>
    <xf numFmtId="0" fontId="1345" fillId="2" borderId="5" xfId="0" applyFont="1" applyBorder="1"/>
    <xf numFmtId="0" fontId="4" fillId="2" borderId="4" xfId="0" applyFont="1" applyBorder="1"/>
    <xf numFmtId="0" fontId="1346" fillId="2" borderId="0" xfId="0" applyFont="1" applyBorder="1"/>
    <xf numFmtId="0" fontId="1346" fillId="2" borderId="0" xfId="0" applyFont="1" applyBorder="1" applyAlignment="1">
      <alignment horizontal="center"/>
    </xf>
    <xf numFmtId="0" fontId="1346" fillId="2" borderId="5" xfId="0" applyFont="1" applyBorder="1"/>
    <xf numFmtId="0" fontId="4" fillId="2" borderId="4" xfId="0" applyFont="1" applyBorder="1"/>
    <xf numFmtId="0" fontId="1347" fillId="2" borderId="0" xfId="0" applyFont="1" applyBorder="1"/>
    <xf numFmtId="0" fontId="1347" fillId="2" borderId="0" xfId="0" applyFont="1" applyBorder="1" applyAlignment="1">
      <alignment horizontal="center"/>
    </xf>
    <xf numFmtId="0" fontId="1347" fillId="2" borderId="5" xfId="0" applyFont="1" applyBorder="1"/>
    <xf numFmtId="0" fontId="4" fillId="2" borderId="4" xfId="0" applyFont="1" applyBorder="1"/>
    <xf numFmtId="0" fontId="1348" fillId="2" borderId="0" xfId="0" applyFont="1" applyBorder="1"/>
    <xf numFmtId="0" fontId="1348" fillId="2" borderId="0" xfId="0" applyFont="1" applyBorder="1" applyAlignment="1">
      <alignment horizontal="center"/>
    </xf>
    <xf numFmtId="0" fontId="1348" fillId="2" borderId="5" xfId="0" applyFont="1" applyBorder="1"/>
    <xf numFmtId="0" fontId="4" fillId="2" borderId="4" xfId="0" applyFont="1" applyBorder="1"/>
    <xf numFmtId="0" fontId="1349" fillId="2" borderId="0" xfId="0" applyFont="1" applyBorder="1"/>
    <xf numFmtId="0" fontId="1349" fillId="2" borderId="0" xfId="0" applyFont="1" applyBorder="1" applyAlignment="1">
      <alignment horizontal="center"/>
    </xf>
    <xf numFmtId="0" fontId="1349" fillId="2" borderId="5" xfId="0" applyFont="1" applyBorder="1"/>
    <xf numFmtId="0" fontId="4" fillId="2" borderId="4" xfId="0" applyFont="1" applyBorder="1"/>
    <xf numFmtId="0" fontId="1350" fillId="2" borderId="0" xfId="0" applyFont="1" applyBorder="1"/>
    <xf numFmtId="0" fontId="1350" fillId="2" borderId="0" xfId="0" applyFont="1" applyBorder="1" applyAlignment="1">
      <alignment horizontal="center"/>
    </xf>
    <xf numFmtId="0" fontId="1350" fillId="2" borderId="5" xfId="0" applyFont="1" applyBorder="1"/>
    <xf numFmtId="0" fontId="4" fillId="2" borderId="4" xfId="0" applyFont="1" applyBorder="1"/>
    <xf numFmtId="0" fontId="1351" fillId="2" borderId="0" xfId="0" applyFont="1" applyBorder="1"/>
    <xf numFmtId="0" fontId="135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351" fillId="2" borderId="5" xfId="0" applyFont="1" applyBorder="1"/>
    <xf numFmtId="0" fontId="4" fillId="2" borderId="4" xfId="0" applyFont="1" applyBorder="1"/>
    <xf numFmtId="0" fontId="1352" fillId="2" borderId="0" xfId="0" applyFont="1" applyBorder="1"/>
    <xf numFmtId="0" fontId="1352" fillId="2" borderId="0" xfId="0" applyFont="1" applyBorder="1" applyAlignment="1">
      <alignment horizontal="center"/>
    </xf>
    <xf numFmtId="0" fontId="4" fillId="2" borderId="0" xfId="0" applyFont="1" applyBorder="1"/>
    <xf numFmtId="0" fontId="1352" fillId="2" borderId="5" xfId="0" applyFont="1" applyBorder="1"/>
    <xf numFmtId="0" fontId="4" fillId="2" borderId="4" xfId="0" applyFont="1" applyBorder="1"/>
    <xf numFmtId="0" fontId="1353" fillId="2" borderId="0" xfId="0" applyFont="1" applyBorder="1"/>
    <xf numFmtId="0" fontId="1353" fillId="2" borderId="0" xfId="0" applyFont="1" applyBorder="1" applyAlignment="1">
      <alignment horizontal="center"/>
    </xf>
    <xf numFmtId="0" fontId="1353" fillId="2" borderId="5" xfId="0" applyFont="1" applyBorder="1"/>
    <xf numFmtId="0" fontId="4" fillId="2" borderId="4" xfId="0" applyFont="1" applyBorder="1"/>
    <xf numFmtId="0" fontId="1354" fillId="2" borderId="0" xfId="0" applyFont="1" applyBorder="1"/>
    <xf numFmtId="0" fontId="1354" fillId="2" borderId="0" xfId="0" applyFont="1" applyBorder="1" applyAlignment="1">
      <alignment horizontal="center"/>
    </xf>
    <xf numFmtId="0" fontId="1354" fillId="2" borderId="6" xfId="0" applyFont="1" applyBorder="1" applyAlignment="1">
      <alignment horizontal="center"/>
    </xf>
    <xf numFmtId="0" fontId="1354" fillId="2" borderId="3" xfId="0" applyFont="1" applyBorder="1" applyAlignment="1">
      <alignment horizontal="center" wrapText="1"/>
    </xf>
    <xf numFmtId="0" fontId="1354" fillId="2" borderId="5" xfId="0" applyFont="1" applyBorder="1"/>
    <xf numFmtId="0" fontId="1355" fillId="2" borderId="4" xfId="0" applyFont="1" applyBorder="1"/>
    <xf numFmtId="0" fontId="1355" fillId="2" borderId="0" xfId="0" applyFont="1" applyBorder="1"/>
    <xf numFmtId="0" fontId="135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355" fillId="2" borderId="5" xfId="0" applyFont="1" applyBorder="1"/>
    <xf numFmtId="0" fontId="1356" fillId="2" borderId="4" xfId="0" applyFont="1" applyBorder="1"/>
    <xf numFmtId="0" fontId="1356" fillId="2" borderId="0" xfId="0" applyFont="1" applyBorder="1"/>
    <xf numFmtId="0" fontId="1356" fillId="2" borderId="0" xfId="0" applyFont="1" applyBorder="1" applyAlignment="1">
      <alignment horizontal="center"/>
    </xf>
    <xf numFmtId="0" fontId="1356" fillId="2" borderId="7" xfId="0" applyFont="1" applyBorder="1"/>
    <xf numFmtId="0" fontId="1356" fillId="2" borderId="5" xfId="0" applyFont="1" applyBorder="1"/>
    <xf numFmtId="0" fontId="1357" fillId="2" borderId="4" xfId="0" applyFont="1" applyBorder="1"/>
    <xf numFmtId="0" fontId="1357" fillId="2" borderId="0" xfId="0" applyFont="1" applyBorder="1"/>
    <xf numFmtId="0" fontId="135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357" fillId="2" borderId="5" xfId="0" applyFont="1" applyBorder="1"/>
    <xf numFmtId="0" fontId="1358" fillId="2" borderId="4" xfId="0" applyFont="1" applyBorder="1"/>
    <xf numFmtId="0" fontId="1358" fillId="2" borderId="0" xfId="0" applyFont="1" applyBorder="1"/>
    <xf numFmtId="0" fontId="135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358" fillId="2" borderId="5" xfId="0" applyFont="1" applyBorder="1"/>
    <xf numFmtId="0" fontId="1359" fillId="2" borderId="4" xfId="0" applyFont="1" applyBorder="1"/>
    <xf numFmtId="0" fontId="1359" fillId="2" borderId="0" xfId="0" applyFont="1" applyBorder="1"/>
    <xf numFmtId="0" fontId="135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359" fillId="2" borderId="7" xfId="0" applyFont="1" applyBorder="1" applyAlignment="1">
      <alignment horizontal="center" vertical="center"/>
    </xf>
    <xf numFmtId="2" fontId="1359" fillId="2" borderId="5" xfId="0" applyNumberFormat="1" applyFont="1" applyBorder="1" applyAlignment="1">
      <alignment horizontal="center"/>
    </xf>
    <xf numFmtId="0" fontId="135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360" fillId="2" borderId="4" xfId="0" applyFont="1" applyBorder="1"/>
    <xf numFmtId="0" fontId="1360" fillId="2" borderId="0" xfId="0" applyFont="1" applyBorder="1"/>
    <xf numFmtId="0" fontId="1360" fillId="2" borderId="0" xfId="0" applyFont="1" applyBorder="1" applyAlignment="1">
      <alignment horizontal="center"/>
    </xf>
    <xf numFmtId="0" fontId="1360" fillId="2" borderId="9" xfId="0" applyFont="1" applyBorder="1" applyAlignment="1">
      <alignment horizontal="center"/>
    </xf>
    <xf numFmtId="0" fontId="1360" fillId="2" borderId="10" xfId="0" applyFont="1" applyBorder="1" applyAlignment="1">
      <alignment horizontal="center"/>
    </xf>
    <xf numFmtId="0" fontId="1360" fillId="2" borderId="5" xfId="0" applyFont="1" applyBorder="1"/>
    <xf numFmtId="0" fontId="4" fillId="2" borderId="4" xfId="0" applyFont="1" applyBorder="1"/>
    <xf numFmtId="0" fontId="1361" fillId="2" borderId="0" xfId="0" applyFont="1" applyBorder="1"/>
    <xf numFmtId="0" fontId="4" fillId="2" borderId="0" xfId="0" applyFont="1" applyBorder="1" applyAlignment="1">
      <alignment horizontal="center"/>
    </xf>
    <xf numFmtId="0" fontId="1361" fillId="2" borderId="0" xfId="0" applyFont="1" applyBorder="1" applyAlignment="1">
      <alignment horizontal="center"/>
    </xf>
    <xf numFmtId="0" fontId="1361" fillId="2" borderId="9" xfId="0" applyFont="1" applyBorder="1"/>
    <xf numFmtId="0" fontId="1361" fillId="2" borderId="10" xfId="0" applyFont="1" applyBorder="1"/>
    <xf numFmtId="0" fontId="1361" fillId="2" borderId="5" xfId="0" applyFont="1" applyBorder="1"/>
    <xf numFmtId="0" fontId="1362" fillId="2" borderId="4" xfId="0" applyFont="1" applyBorder="1"/>
    <xf numFmtId="0" fontId="1362" fillId="2" borderId="0" xfId="0" applyFont="1" applyBorder="1"/>
    <xf numFmtId="0" fontId="1362" fillId="2" borderId="0" xfId="0" applyFont="1" applyBorder="1" applyAlignment="1">
      <alignment horizontal="center"/>
    </xf>
    <xf numFmtId="0" fontId="1362" fillId="2" borderId="5" xfId="0" applyFont="1" applyBorder="1"/>
    <xf numFmtId="0" fontId="4" fillId="2" borderId="4" xfId="0" applyFont="1" applyBorder="1"/>
    <xf numFmtId="0" fontId="1363" fillId="2" borderId="0" xfId="0" applyFont="1" applyBorder="1"/>
    <xf numFmtId="0" fontId="136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363" fillId="2" borderId="5" xfId="0" applyFont="1" applyBorder="1"/>
    <xf numFmtId="0" fontId="1365" fillId="2" borderId="4" xfId="0" applyFont="1" applyBorder="1"/>
    <xf numFmtId="0" fontId="1365" fillId="2" borderId="0" xfId="0" applyFont="1" applyBorder="1"/>
    <xf numFmtId="0" fontId="1365" fillId="2" borderId="0" xfId="0" applyFont="1" applyBorder="1" applyAlignment="1">
      <alignment horizontal="center"/>
    </xf>
    <xf numFmtId="0" fontId="1364" fillId="2" borderId="0" xfId="0" applyFont="1" applyBorder="1" applyAlignment="1">
      <alignment horizontal="center"/>
    </xf>
    <xf numFmtId="0" fontId="136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366" fillId="2" borderId="0" xfId="0" applyFont="1" applyBorder="1"/>
    <xf numFmtId="0" fontId="136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36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36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6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7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71" fillId="2" borderId="5" xfId="0" applyFont="1" applyBorder="1"/>
    <xf numFmtId="1" fontId="137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7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7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7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7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7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7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7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7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8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8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8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8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8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8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8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8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8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8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9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9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9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9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9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9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9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39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39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39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39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00" fillId="2" borderId="5" xfId="0" applyFont="1" applyBorder="1"/>
    <xf numFmtId="0" fontId="4" fillId="2" borderId="4" xfId="0" applyFont="1" applyBorder="1"/>
    <xf numFmtId="0" fontId="1401" fillId="2" borderId="0" xfId="0" applyFont="1" applyBorder="1"/>
    <xf numFmtId="0" fontId="1401" fillId="2" borderId="0" xfId="0" applyFont="1" applyBorder="1" applyAlignment="1">
      <alignment horizontal="center"/>
    </xf>
    <xf numFmtId="1" fontId="1401" fillId="2" borderId="0" xfId="0" applyNumberFormat="1" applyFont="1" applyBorder="1"/>
    <xf numFmtId="0" fontId="1401" fillId="2" borderId="5" xfId="0" applyFont="1" applyBorder="1"/>
    <xf numFmtId="0" fontId="1402" fillId="2" borderId="4" xfId="0" applyFont="1" applyBorder="1"/>
    <xf numFmtId="0" fontId="1402" fillId="2" borderId="0" xfId="0" applyFont="1" applyBorder="1"/>
    <xf numFmtId="0" fontId="140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402" fillId="2" borderId="5" xfId="0" applyFont="1" applyBorder="1"/>
    <xf numFmtId="0" fontId="8" fillId="2" borderId="4" xfId="0" applyFont="1" applyBorder="1"/>
    <xf numFmtId="0" fontId="1403" fillId="2" borderId="0" xfId="0" applyFont="1" applyBorder="1"/>
    <xf numFmtId="0" fontId="1403" fillId="2" borderId="0" xfId="0" applyFont="1" applyBorder="1" applyAlignment="1">
      <alignment horizontal="center"/>
    </xf>
    <xf numFmtId="1" fontId="140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403" fillId="2" borderId="5" xfId="0" applyFont="1" applyBorder="1"/>
    <xf numFmtId="0" fontId="1404" fillId="2" borderId="4" xfId="0" applyFont="1" applyBorder="1" applyAlignment="1">
      <alignment horizontal="center"/>
    </xf>
    <xf numFmtId="0" fontId="1404" fillId="2" borderId="0" xfId="0" applyFont="1" applyBorder="1" applyAlignment="1">
      <alignment horizontal="center"/>
    </xf>
    <xf numFmtId="0" fontId="1404" fillId="2" borderId="0" xfId="0" applyFont="1" applyBorder="1"/>
    <xf numFmtId="0" fontId="1404" fillId="2" borderId="5" xfId="0" applyFont="1" applyBorder="1"/>
    <xf numFmtId="0" fontId="8" fillId="2" borderId="4" xfId="0" applyFont="1" applyBorder="1"/>
    <xf numFmtId="0" fontId="1405" fillId="2" borderId="0" xfId="0" applyFont="1" applyBorder="1"/>
    <xf numFmtId="0" fontId="1405" fillId="2" borderId="0" xfId="0" applyFont="1" applyBorder="1" applyAlignment="1">
      <alignment horizontal="center"/>
    </xf>
    <xf numFmtId="1" fontId="140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405" fillId="2" borderId="5" xfId="0" applyFont="1" applyBorder="1"/>
    <xf numFmtId="0" fontId="1406" fillId="2" borderId="4" xfId="0" applyFont="1" applyBorder="1"/>
    <xf numFmtId="0" fontId="1406" fillId="2" borderId="0" xfId="0" applyFont="1" applyBorder="1"/>
    <xf numFmtId="0" fontId="1406" fillId="2" borderId="0" xfId="0" applyFont="1" applyBorder="1" applyAlignment="1">
      <alignment horizontal="center"/>
    </xf>
    <xf numFmtId="1" fontId="1406" fillId="2" borderId="0" xfId="0" applyNumberFormat="1" applyFont="1" applyBorder="1"/>
    <xf numFmtId="0" fontId="1406" fillId="2" borderId="5" xfId="0" applyFont="1" applyBorder="1"/>
    <xf numFmtId="0" fontId="1407" fillId="2" borderId="4" xfId="0" applyFont="1" applyBorder="1"/>
    <xf numFmtId="0" fontId="1407" fillId="2" borderId="0" xfId="0" applyFont="1" applyBorder="1"/>
    <xf numFmtId="0" fontId="1407" fillId="2" borderId="0" xfId="0" applyFont="1" applyBorder="1" applyAlignment="1">
      <alignment horizontal="center"/>
    </xf>
    <xf numFmtId="1" fontId="1407" fillId="2" borderId="0" xfId="0" applyNumberFormat="1" applyFont="1" applyBorder="1"/>
    <xf numFmtId="0" fontId="1407" fillId="2" borderId="5" xfId="0" applyFont="1" applyBorder="1"/>
    <xf numFmtId="0" fontId="1408" fillId="2" borderId="4" xfId="0" applyFont="1" applyBorder="1"/>
    <xf numFmtId="0" fontId="1408" fillId="2" borderId="0" xfId="0" applyFont="1" applyBorder="1"/>
    <xf numFmtId="0" fontId="1408" fillId="2" borderId="0" xfId="0" applyFont="1" applyBorder="1" applyAlignment="1">
      <alignment horizontal="center"/>
    </xf>
    <xf numFmtId="1" fontId="1408" fillId="2" borderId="0" xfId="0" applyNumberFormat="1" applyFont="1" applyBorder="1"/>
    <xf numFmtId="0" fontId="1408" fillId="2" borderId="5" xfId="0" applyFont="1" applyBorder="1"/>
    <xf numFmtId="0" fontId="1409" fillId="2" borderId="11" xfId="0" applyFont="1" applyBorder="1"/>
    <xf numFmtId="0" fontId="1409" fillId="2" borderId="12" xfId="0" applyFont="1" applyBorder="1"/>
    <xf numFmtId="0" fontId="1409" fillId="2" borderId="12" xfId="0" applyFont="1" applyBorder="1" applyAlignment="1">
      <alignment horizontal="center"/>
    </xf>
    <xf numFmtId="1" fontId="1409" fillId="2" borderId="12" xfId="0" applyNumberFormat="1" applyFont="1" applyBorder="1"/>
    <xf numFmtId="0" fontId="1409" fillId="2" borderId="10" xfId="0" applyFont="1" applyBorder="1"/>
    <xf numFmtId="1" fontId="141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411" fillId="2" borderId="0" xfId="0" applyNumberFormat="1" applyFont="1"/>
    <xf numFmtId="1" fontId="1412" fillId="2" borderId="0" xfId="0" applyNumberFormat="1" applyFont="1"/>
    <xf numFmtId="1" fontId="1413" fillId="2" borderId="0" xfId="0" applyNumberFormat="1" applyFont="1"/>
    <xf numFmtId="1" fontId="1414" fillId="2" borderId="0" xfId="0" applyNumberFormat="1" applyFont="1"/>
    <xf numFmtId="1" fontId="1415" fillId="2" borderId="0" xfId="0" applyNumberFormat="1" applyFont="1"/>
    <xf numFmtId="1" fontId="1416" fillId="2" borderId="0" xfId="0" applyNumberFormat="1" applyFont="1"/>
    <xf numFmtId="1" fontId="1417" fillId="2" borderId="0" xfId="0" applyNumberFormat="1" applyFont="1"/>
    <xf numFmtId="1" fontId="1418" fillId="2" borderId="0" xfId="0" applyNumberFormat="1" applyFont="1"/>
    <xf numFmtId="1" fontId="1419" fillId="2" borderId="0" xfId="0" applyNumberFormat="1" applyFont="1"/>
    <xf numFmtId="1" fontId="1420" fillId="2" borderId="0" xfId="0" applyNumberFormat="1" applyFont="1"/>
    <xf numFmtId="1" fontId="1421" fillId="2" borderId="0" xfId="0" applyNumberFormat="1" applyFont="1"/>
    <xf numFmtId="1" fontId="1422" fillId="2" borderId="0" xfId="0" applyNumberFormat="1" applyFont="1"/>
    <xf numFmtId="1" fontId="1423" fillId="2" borderId="0" xfId="0" applyNumberFormat="1" applyFont="1"/>
    <xf numFmtId="1" fontId="1424" fillId="2" borderId="0" xfId="0" applyNumberFormat="1" applyFont="1"/>
    <xf numFmtId="1" fontId="1425" fillId="2" borderId="0" xfId="0" applyNumberFormat="1" applyFont="1"/>
    <xf numFmtId="1" fontId="1426" fillId="2" borderId="0" xfId="0" applyNumberFormat="1" applyFont="1"/>
    <xf numFmtId="1" fontId="1427" fillId="2" borderId="0" xfId="0" applyNumberFormat="1" applyFont="1"/>
    <xf numFmtId="1" fontId="1428" fillId="2" borderId="0" xfId="0" applyNumberFormat="1" applyFont="1"/>
    <xf numFmtId="1" fontId="1429" fillId="2" borderId="0" xfId="0" applyNumberFormat="1" applyFont="1"/>
    <xf numFmtId="1" fontId="1430" fillId="2" borderId="0" xfId="0" applyNumberFormat="1" applyFont="1"/>
    <xf numFmtId="1" fontId="1431" fillId="2" borderId="0" xfId="0" applyNumberFormat="1" applyFont="1"/>
    <xf numFmtId="1" fontId="1432" fillId="2" borderId="0" xfId="0" applyNumberFormat="1" applyFont="1"/>
    <xf numFmtId="0" fontId="1432" fillId="2" borderId="0" xfId="0" applyFont="1"/>
    <xf numFmtId="1" fontId="1433" fillId="2" borderId="0" xfId="0" applyNumberFormat="1" applyFont="1"/>
    <xf numFmtId="1" fontId="1434" fillId="2" borderId="0" xfId="0" applyNumberFormat="1" applyFont="1"/>
    <xf numFmtId="1" fontId="143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436" fillId="2" borderId="1" xfId="0" applyFont="1" applyBorder="1"/>
    <xf numFmtId="0" fontId="1436" fillId="2" borderId="2" xfId="0" applyFont="1" applyBorder="1"/>
    <xf numFmtId="0" fontId="1436" fillId="2" borderId="2" xfId="0" applyFont="1" applyBorder="1" applyAlignment="1">
      <alignment horizontal="center"/>
    </xf>
    <xf numFmtId="0" fontId="143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43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43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439" fillId="2" borderId="0" xfId="0" applyFont="1" applyBorder="1" applyAlignment="1">
      <alignment horizontal="left"/>
    </xf>
    <xf numFmtId="0" fontId="1439" fillId="2" borderId="0" xfId="0" applyFont="1" applyBorder="1"/>
    <xf numFmtId="0" fontId="1439" fillId="2" borderId="5" xfId="0" applyFont="1" applyBorder="1"/>
    <xf numFmtId="0" fontId="4" fillId="2" borderId="4" xfId="0" applyFont="1" applyBorder="1"/>
    <xf numFmtId="0" fontId="1440" fillId="2" borderId="0" xfId="0" applyFont="1" applyBorder="1"/>
    <xf numFmtId="0" fontId="1440" fillId="2" borderId="0" xfId="0" applyFont="1" applyBorder="1" applyAlignment="1">
      <alignment horizontal="center"/>
    </xf>
    <xf numFmtId="0" fontId="1440" fillId="2" borderId="5" xfId="0" applyFont="1" applyBorder="1"/>
    <xf numFmtId="0" fontId="4" fillId="2" borderId="4" xfId="0" applyFont="1" applyBorder="1"/>
    <xf numFmtId="0" fontId="1441" fillId="2" borderId="0" xfId="0" applyFont="1" applyBorder="1"/>
    <xf numFmtId="0" fontId="1441" fillId="2" borderId="0" xfId="0" applyFont="1" applyBorder="1" applyAlignment="1">
      <alignment horizontal="center"/>
    </xf>
    <xf numFmtId="0" fontId="1441" fillId="2" borderId="5" xfId="0" applyFont="1" applyBorder="1"/>
    <xf numFmtId="0" fontId="4" fillId="2" borderId="4" xfId="0" applyFont="1" applyBorder="1"/>
    <xf numFmtId="0" fontId="1442" fillId="2" borderId="0" xfId="0" applyFont="1" applyBorder="1"/>
    <xf numFmtId="0" fontId="1442" fillId="2" borderId="0" xfId="0" applyFont="1" applyBorder="1" applyAlignment="1">
      <alignment horizontal="center"/>
    </xf>
    <xf numFmtId="0" fontId="1442" fillId="2" borderId="5" xfId="0" applyFont="1" applyBorder="1"/>
    <xf numFmtId="0" fontId="4" fillId="2" borderId="4" xfId="0" applyFont="1" applyBorder="1"/>
    <xf numFmtId="0" fontId="1443" fillId="2" borderId="0" xfId="0" applyFont="1" applyBorder="1"/>
    <xf numFmtId="0" fontId="1443" fillId="2" borderId="0" xfId="0" applyFont="1" applyBorder="1" applyAlignment="1">
      <alignment horizontal="center"/>
    </xf>
    <xf numFmtId="0" fontId="1443" fillId="2" borderId="5" xfId="0" applyFont="1" applyBorder="1"/>
    <xf numFmtId="0" fontId="4" fillId="2" borderId="4" xfId="0" applyFont="1" applyBorder="1"/>
    <xf numFmtId="0" fontId="1444" fillId="2" borderId="0" xfId="0" applyFont="1" applyBorder="1"/>
    <xf numFmtId="0" fontId="1444" fillId="2" borderId="0" xfId="0" applyFont="1" applyBorder="1" applyAlignment="1">
      <alignment horizontal="center"/>
    </xf>
    <xf numFmtId="0" fontId="1444" fillId="2" borderId="5" xfId="0" applyFont="1" applyBorder="1"/>
    <xf numFmtId="0" fontId="4" fillId="2" borderId="4" xfId="0" applyFont="1" applyBorder="1"/>
    <xf numFmtId="0" fontId="1445" fillId="2" borderId="0" xfId="0" applyFont="1" applyBorder="1"/>
    <xf numFmtId="0" fontId="1445" fillId="2" borderId="0" xfId="0" applyFont="1" applyBorder="1" applyAlignment="1">
      <alignment horizontal="center"/>
    </xf>
    <xf numFmtId="0" fontId="1445" fillId="2" borderId="5" xfId="0" applyFont="1" applyBorder="1"/>
    <xf numFmtId="0" fontId="4" fillId="2" borderId="4" xfId="0" applyFont="1" applyBorder="1"/>
    <xf numFmtId="0" fontId="1446" fillId="2" borderId="0" xfId="0" applyFont="1" applyBorder="1"/>
    <xf numFmtId="0" fontId="144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446" fillId="2" borderId="5" xfId="0" applyFont="1" applyBorder="1"/>
    <xf numFmtId="0" fontId="4" fillId="2" borderId="4" xfId="0" applyFont="1" applyBorder="1"/>
    <xf numFmtId="0" fontId="1447" fillId="2" borderId="0" xfId="0" applyFont="1" applyBorder="1"/>
    <xf numFmtId="0" fontId="1447" fillId="2" borderId="0" xfId="0" applyFont="1" applyBorder="1" applyAlignment="1">
      <alignment horizontal="center"/>
    </xf>
    <xf numFmtId="0" fontId="4" fillId="2" borderId="0" xfId="0" applyFont="1" applyBorder="1"/>
    <xf numFmtId="0" fontId="1447" fillId="2" borderId="5" xfId="0" applyFont="1" applyBorder="1"/>
    <xf numFmtId="0" fontId="4" fillId="2" borderId="4" xfId="0" applyFont="1" applyBorder="1"/>
    <xf numFmtId="0" fontId="1448" fillId="2" borderId="0" xfId="0" applyFont="1" applyBorder="1"/>
    <xf numFmtId="0" fontId="1448" fillId="2" borderId="0" xfId="0" applyFont="1" applyBorder="1" applyAlignment="1">
      <alignment horizontal="center"/>
    </xf>
    <xf numFmtId="0" fontId="1448" fillId="2" borderId="5" xfId="0" applyFont="1" applyBorder="1"/>
    <xf numFmtId="0" fontId="4" fillId="2" borderId="4" xfId="0" applyFont="1" applyBorder="1"/>
    <xf numFmtId="0" fontId="1449" fillId="2" borderId="0" xfId="0" applyFont="1" applyBorder="1"/>
    <xf numFmtId="0" fontId="1449" fillId="2" borderId="0" xfId="0" applyFont="1" applyBorder="1" applyAlignment="1">
      <alignment horizontal="center"/>
    </xf>
    <xf numFmtId="0" fontId="1449" fillId="2" borderId="6" xfId="0" applyFont="1" applyBorder="1" applyAlignment="1">
      <alignment horizontal="center"/>
    </xf>
    <xf numFmtId="0" fontId="1449" fillId="2" borderId="3" xfId="0" applyFont="1" applyBorder="1" applyAlignment="1">
      <alignment horizontal="center" wrapText="1"/>
    </xf>
    <xf numFmtId="0" fontId="1449" fillId="2" borderId="5" xfId="0" applyFont="1" applyBorder="1"/>
    <xf numFmtId="0" fontId="1450" fillId="2" borderId="4" xfId="0" applyFont="1" applyBorder="1"/>
    <xf numFmtId="0" fontId="1450" fillId="2" borderId="0" xfId="0" applyFont="1" applyBorder="1"/>
    <xf numFmtId="0" fontId="145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450" fillId="2" borderId="5" xfId="0" applyFont="1" applyBorder="1"/>
    <xf numFmtId="0" fontId="1451" fillId="2" borderId="4" xfId="0" applyFont="1" applyBorder="1"/>
    <xf numFmtId="0" fontId="1451" fillId="2" borderId="0" xfId="0" applyFont="1" applyBorder="1"/>
    <xf numFmtId="0" fontId="1451" fillId="2" borderId="0" xfId="0" applyFont="1" applyBorder="1" applyAlignment="1">
      <alignment horizontal="center"/>
    </xf>
    <xf numFmtId="0" fontId="1451" fillId="2" borderId="7" xfId="0" applyFont="1" applyBorder="1"/>
    <xf numFmtId="0" fontId="1451" fillId="2" borderId="5" xfId="0" applyFont="1" applyBorder="1"/>
    <xf numFmtId="0" fontId="1452" fillId="2" borderId="4" xfId="0" applyFont="1" applyBorder="1"/>
    <xf numFmtId="0" fontId="1452" fillId="2" borderId="0" xfId="0" applyFont="1" applyBorder="1"/>
    <xf numFmtId="0" fontId="145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452" fillId="2" borderId="5" xfId="0" applyFont="1" applyBorder="1"/>
    <xf numFmtId="0" fontId="1453" fillId="2" borderId="4" xfId="0" applyFont="1" applyBorder="1"/>
    <xf numFmtId="0" fontId="1453" fillId="2" borderId="0" xfId="0" applyFont="1" applyBorder="1"/>
    <xf numFmtId="0" fontId="145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453" fillId="2" borderId="5" xfId="0" applyFont="1" applyBorder="1"/>
    <xf numFmtId="0" fontId="1454" fillId="2" borderId="4" xfId="0" applyFont="1" applyBorder="1"/>
    <xf numFmtId="0" fontId="1454" fillId="2" borderId="0" xfId="0" applyFont="1" applyBorder="1"/>
    <xf numFmtId="0" fontId="145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454" fillId="2" borderId="7" xfId="0" applyFont="1" applyBorder="1" applyAlignment="1">
      <alignment horizontal="center" vertical="center"/>
    </xf>
    <xf numFmtId="2" fontId="1454" fillId="2" borderId="5" xfId="0" applyNumberFormat="1" applyFont="1" applyBorder="1" applyAlignment="1">
      <alignment horizontal="center"/>
    </xf>
    <xf numFmtId="0" fontId="145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455" fillId="2" borderId="4" xfId="0" applyFont="1" applyBorder="1"/>
    <xf numFmtId="0" fontId="1455" fillId="2" borderId="0" xfId="0" applyFont="1" applyBorder="1"/>
    <xf numFmtId="0" fontId="1455" fillId="2" borderId="0" xfId="0" applyFont="1" applyBorder="1" applyAlignment="1">
      <alignment horizontal="center"/>
    </xf>
    <xf numFmtId="0" fontId="1455" fillId="2" borderId="9" xfId="0" applyFont="1" applyBorder="1" applyAlignment="1">
      <alignment horizontal="center"/>
    </xf>
    <xf numFmtId="0" fontId="1455" fillId="2" borderId="10" xfId="0" applyFont="1" applyBorder="1" applyAlignment="1">
      <alignment horizontal="center"/>
    </xf>
    <xf numFmtId="0" fontId="1455" fillId="2" borderId="5" xfId="0" applyFont="1" applyBorder="1"/>
    <xf numFmtId="0" fontId="4" fillId="2" borderId="4" xfId="0" applyFont="1" applyBorder="1"/>
    <xf numFmtId="0" fontId="1456" fillId="2" borderId="0" xfId="0" applyFont="1" applyBorder="1"/>
    <xf numFmtId="0" fontId="4" fillId="2" borderId="0" xfId="0" applyFont="1" applyBorder="1" applyAlignment="1">
      <alignment horizontal="center"/>
    </xf>
    <xf numFmtId="0" fontId="1456" fillId="2" borderId="0" xfId="0" applyFont="1" applyBorder="1" applyAlignment="1">
      <alignment horizontal="center"/>
    </xf>
    <xf numFmtId="0" fontId="1456" fillId="2" borderId="9" xfId="0" applyFont="1" applyBorder="1"/>
    <xf numFmtId="0" fontId="1456" fillId="2" borderId="10" xfId="0" applyFont="1" applyBorder="1"/>
    <xf numFmtId="0" fontId="1456" fillId="2" borderId="5" xfId="0" applyFont="1" applyBorder="1"/>
    <xf numFmtId="0" fontId="1457" fillId="2" borderId="4" xfId="0" applyFont="1" applyBorder="1"/>
    <xf numFmtId="0" fontId="1457" fillId="2" borderId="0" xfId="0" applyFont="1" applyBorder="1"/>
    <xf numFmtId="0" fontId="1457" fillId="2" borderId="0" xfId="0" applyFont="1" applyBorder="1" applyAlignment="1">
      <alignment horizontal="center"/>
    </xf>
    <xf numFmtId="0" fontId="1457" fillId="2" borderId="5" xfId="0" applyFont="1" applyBorder="1"/>
    <xf numFmtId="0" fontId="4" fillId="2" borderId="4" xfId="0" applyFont="1" applyBorder="1"/>
    <xf numFmtId="0" fontId="1458" fillId="2" borderId="0" xfId="0" applyFont="1" applyBorder="1"/>
    <xf numFmtId="0" fontId="145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458" fillId="2" borderId="5" xfId="0" applyFont="1" applyBorder="1"/>
    <xf numFmtId="0" fontId="1460" fillId="2" borderId="4" xfId="0" applyFont="1" applyBorder="1"/>
    <xf numFmtId="0" fontId="1460" fillId="2" borderId="0" xfId="0" applyFont="1" applyBorder="1"/>
    <xf numFmtId="0" fontId="1460" fillId="2" borderId="0" xfId="0" applyFont="1" applyBorder="1" applyAlignment="1">
      <alignment horizontal="center"/>
    </xf>
    <xf numFmtId="0" fontId="1459" fillId="2" borderId="0" xfId="0" applyFont="1" applyBorder="1" applyAlignment="1">
      <alignment horizontal="center"/>
    </xf>
    <xf numFmtId="0" fontId="146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461" fillId="2" borderId="0" xfId="0" applyFont="1" applyBorder="1"/>
    <xf numFmtId="0" fontId="146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46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46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6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6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66" fillId="2" borderId="5" xfId="0" applyFont="1" applyBorder="1"/>
    <xf numFmtId="1" fontId="146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4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46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46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7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7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7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7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8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8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8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8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8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8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8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8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8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8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9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9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49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9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49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4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495" fillId="2" borderId="5" xfId="0" applyFont="1" applyBorder="1"/>
    <xf numFmtId="0" fontId="4" fillId="2" borderId="4" xfId="0" applyFont="1" applyBorder="1"/>
    <xf numFmtId="0" fontId="1496" fillId="2" borderId="0" xfId="0" applyFont="1" applyBorder="1"/>
    <xf numFmtId="0" fontId="1496" fillId="2" borderId="0" xfId="0" applyFont="1" applyBorder="1" applyAlignment="1">
      <alignment horizontal="center"/>
    </xf>
    <xf numFmtId="1" fontId="1496" fillId="2" borderId="0" xfId="0" applyNumberFormat="1" applyFont="1" applyBorder="1"/>
    <xf numFmtId="0" fontId="1496" fillId="2" borderId="5" xfId="0" applyFont="1" applyBorder="1"/>
    <xf numFmtId="0" fontId="1497" fillId="2" borderId="4" xfId="0" applyFont="1" applyBorder="1"/>
    <xf numFmtId="0" fontId="1497" fillId="2" borderId="0" xfId="0" applyFont="1" applyBorder="1"/>
    <xf numFmtId="0" fontId="149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497" fillId="2" borderId="5" xfId="0" applyFont="1" applyBorder="1"/>
    <xf numFmtId="0" fontId="8" fillId="2" borderId="4" xfId="0" applyFont="1" applyBorder="1"/>
    <xf numFmtId="0" fontId="1498" fillId="2" borderId="0" xfId="0" applyFont="1" applyBorder="1"/>
    <xf numFmtId="0" fontId="1498" fillId="2" borderId="0" xfId="0" applyFont="1" applyBorder="1" applyAlignment="1">
      <alignment horizontal="center"/>
    </xf>
    <xf numFmtId="1" fontId="149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498" fillId="2" borderId="5" xfId="0" applyFont="1" applyBorder="1"/>
    <xf numFmtId="0" fontId="1499" fillId="2" borderId="4" xfId="0" applyFont="1" applyBorder="1" applyAlignment="1">
      <alignment horizontal="center"/>
    </xf>
    <xf numFmtId="0" fontId="1499" fillId="2" borderId="0" xfId="0" applyFont="1" applyBorder="1" applyAlignment="1">
      <alignment horizontal="center"/>
    </xf>
    <xf numFmtId="0" fontId="1499" fillId="2" borderId="0" xfId="0" applyFont="1" applyBorder="1"/>
    <xf numFmtId="0" fontId="1499" fillId="2" borderId="5" xfId="0" applyFont="1" applyBorder="1"/>
    <xf numFmtId="0" fontId="8" fillId="2" borderId="4" xfId="0" applyFont="1" applyBorder="1"/>
    <xf numFmtId="0" fontId="1500" fillId="2" borderId="0" xfId="0" applyFont="1" applyBorder="1"/>
    <xf numFmtId="0" fontId="1500" fillId="2" borderId="0" xfId="0" applyFont="1" applyBorder="1" applyAlignment="1">
      <alignment horizontal="center"/>
    </xf>
    <xf numFmtId="1" fontId="150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500" fillId="2" borderId="5" xfId="0" applyFont="1" applyBorder="1"/>
    <xf numFmtId="0" fontId="1501" fillId="2" borderId="4" xfId="0" applyFont="1" applyBorder="1"/>
    <xf numFmtId="0" fontId="1501" fillId="2" borderId="0" xfId="0" applyFont="1" applyBorder="1"/>
    <xf numFmtId="0" fontId="1501" fillId="2" borderId="0" xfId="0" applyFont="1" applyBorder="1" applyAlignment="1">
      <alignment horizontal="center"/>
    </xf>
    <xf numFmtId="1" fontId="1501" fillId="2" borderId="0" xfId="0" applyNumberFormat="1" applyFont="1" applyBorder="1"/>
    <xf numFmtId="0" fontId="1501" fillId="2" borderId="5" xfId="0" applyFont="1" applyBorder="1"/>
    <xf numFmtId="0" fontId="1502" fillId="2" borderId="4" xfId="0" applyFont="1" applyBorder="1"/>
    <xf numFmtId="0" fontId="1502" fillId="2" borderId="0" xfId="0" applyFont="1" applyBorder="1"/>
    <xf numFmtId="0" fontId="1502" fillId="2" borderId="0" xfId="0" applyFont="1" applyBorder="1" applyAlignment="1">
      <alignment horizontal="center"/>
    </xf>
    <xf numFmtId="1" fontId="1502" fillId="2" borderId="0" xfId="0" applyNumberFormat="1" applyFont="1" applyBorder="1"/>
    <xf numFmtId="0" fontId="1502" fillId="2" borderId="5" xfId="0" applyFont="1" applyBorder="1"/>
    <xf numFmtId="0" fontId="1503" fillId="2" borderId="4" xfId="0" applyFont="1" applyBorder="1"/>
    <xf numFmtId="0" fontId="1503" fillId="2" borderId="0" xfId="0" applyFont="1" applyBorder="1"/>
    <xf numFmtId="0" fontId="1503" fillId="2" borderId="0" xfId="0" applyFont="1" applyBorder="1" applyAlignment="1">
      <alignment horizontal="center"/>
    </xf>
    <xf numFmtId="1" fontId="1503" fillId="2" borderId="0" xfId="0" applyNumberFormat="1" applyFont="1" applyBorder="1"/>
    <xf numFmtId="0" fontId="1503" fillId="2" borderId="5" xfId="0" applyFont="1" applyBorder="1"/>
    <xf numFmtId="0" fontId="1504" fillId="2" borderId="11" xfId="0" applyFont="1" applyBorder="1"/>
    <xf numFmtId="0" fontId="1504" fillId="2" borderId="12" xfId="0" applyFont="1" applyBorder="1"/>
    <xf numFmtId="0" fontId="1504" fillId="2" borderId="12" xfId="0" applyFont="1" applyBorder="1" applyAlignment="1">
      <alignment horizontal="center"/>
    </xf>
    <xf numFmtId="1" fontId="1504" fillId="2" borderId="12" xfId="0" applyNumberFormat="1" applyFont="1" applyBorder="1"/>
    <xf numFmtId="0" fontId="1504" fillId="2" borderId="10" xfId="0" applyFont="1" applyBorder="1"/>
    <xf numFmtId="1" fontId="150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506" fillId="2" borderId="0" xfId="0" applyNumberFormat="1" applyFont="1"/>
    <xf numFmtId="1" fontId="1507" fillId="2" borderId="0" xfId="0" applyNumberFormat="1" applyFont="1"/>
    <xf numFmtId="1" fontId="1508" fillId="2" borderId="0" xfId="0" applyNumberFormat="1" applyFont="1"/>
    <xf numFmtId="1" fontId="1509" fillId="2" borderId="0" xfId="0" applyNumberFormat="1" applyFont="1"/>
    <xf numFmtId="1" fontId="1510" fillId="2" borderId="0" xfId="0" applyNumberFormat="1" applyFont="1"/>
    <xf numFmtId="1" fontId="1511" fillId="2" borderId="0" xfId="0" applyNumberFormat="1" applyFont="1"/>
    <xf numFmtId="1" fontId="1512" fillId="2" borderId="0" xfId="0" applyNumberFormat="1" applyFont="1"/>
    <xf numFmtId="1" fontId="1513" fillId="2" borderId="0" xfId="0" applyNumberFormat="1" applyFont="1"/>
    <xf numFmtId="1" fontId="1514" fillId="2" borderId="0" xfId="0" applyNumberFormat="1" applyFont="1"/>
    <xf numFmtId="1" fontId="1515" fillId="2" borderId="0" xfId="0" applyNumberFormat="1" applyFont="1"/>
    <xf numFmtId="1" fontId="1516" fillId="2" borderId="0" xfId="0" applyNumberFormat="1" applyFont="1"/>
    <xf numFmtId="1" fontId="1517" fillId="2" borderId="0" xfId="0" applyNumberFormat="1" applyFont="1"/>
    <xf numFmtId="1" fontId="1518" fillId="2" borderId="0" xfId="0" applyNumberFormat="1" applyFont="1"/>
    <xf numFmtId="1" fontId="1519" fillId="2" borderId="0" xfId="0" applyNumberFormat="1" applyFont="1"/>
    <xf numFmtId="1" fontId="1520" fillId="2" borderId="0" xfId="0" applyNumberFormat="1" applyFont="1"/>
    <xf numFmtId="1" fontId="1521" fillId="2" borderId="0" xfId="0" applyNumberFormat="1" applyFont="1"/>
    <xf numFmtId="1" fontId="1522" fillId="2" borderId="0" xfId="0" applyNumberFormat="1" applyFont="1"/>
    <xf numFmtId="1" fontId="1523" fillId="2" borderId="0" xfId="0" applyNumberFormat="1" applyFont="1"/>
    <xf numFmtId="1" fontId="1524" fillId="2" borderId="0" xfId="0" applyNumberFormat="1" applyFont="1"/>
    <xf numFmtId="1" fontId="1525" fillId="2" borderId="0" xfId="0" applyNumberFormat="1" applyFont="1"/>
    <xf numFmtId="1" fontId="1526" fillId="2" borderId="0" xfId="0" applyNumberFormat="1" applyFont="1"/>
    <xf numFmtId="1" fontId="1527" fillId="2" borderId="0" xfId="0" applyNumberFormat="1" applyFont="1"/>
    <xf numFmtId="0" fontId="1527" fillId="2" borderId="0" xfId="0" applyFont="1"/>
    <xf numFmtId="1" fontId="1528" fillId="2" borderId="0" xfId="0" applyNumberFormat="1" applyFont="1"/>
    <xf numFmtId="1" fontId="1529" fillId="2" borderId="0" xfId="0" applyNumberFormat="1" applyFont="1"/>
    <xf numFmtId="1" fontId="153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531" fillId="2" borderId="1" xfId="0" applyFont="1" applyBorder="1"/>
    <xf numFmtId="0" fontId="1531" fillId="2" borderId="2" xfId="0" applyFont="1" applyBorder="1"/>
    <xf numFmtId="0" fontId="1531" fillId="2" borderId="2" xfId="0" applyFont="1" applyBorder="1" applyAlignment="1">
      <alignment horizontal="center"/>
    </xf>
    <xf numFmtId="0" fontId="153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53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53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534" fillId="2" borderId="0" xfId="0" applyFont="1" applyBorder="1" applyAlignment="1">
      <alignment horizontal="left"/>
    </xf>
    <xf numFmtId="0" fontId="1534" fillId="2" borderId="0" xfId="0" applyFont="1" applyBorder="1"/>
    <xf numFmtId="0" fontId="1534" fillId="2" borderId="5" xfId="0" applyFont="1" applyBorder="1"/>
    <xf numFmtId="0" fontId="4" fillId="2" borderId="4" xfId="0" applyFont="1" applyBorder="1"/>
    <xf numFmtId="0" fontId="1535" fillId="2" borderId="0" xfId="0" applyFont="1" applyBorder="1"/>
    <xf numFmtId="0" fontId="1535" fillId="2" borderId="0" xfId="0" applyFont="1" applyBorder="1" applyAlignment="1">
      <alignment horizontal="center"/>
    </xf>
    <xf numFmtId="0" fontId="1535" fillId="2" borderId="5" xfId="0" applyFont="1" applyBorder="1"/>
    <xf numFmtId="0" fontId="4" fillId="2" borderId="4" xfId="0" applyFont="1" applyBorder="1"/>
    <xf numFmtId="0" fontId="1536" fillId="2" borderId="0" xfId="0" applyFont="1" applyBorder="1"/>
    <xf numFmtId="0" fontId="1536" fillId="2" borderId="0" xfId="0" applyFont="1" applyBorder="1" applyAlignment="1">
      <alignment horizontal="center"/>
    </xf>
    <xf numFmtId="0" fontId="1536" fillId="2" borderId="5" xfId="0" applyFont="1" applyBorder="1"/>
    <xf numFmtId="0" fontId="4" fillId="2" borderId="4" xfId="0" applyFont="1" applyBorder="1"/>
    <xf numFmtId="0" fontId="1537" fillId="2" borderId="0" xfId="0" applyFont="1" applyBorder="1"/>
    <xf numFmtId="0" fontId="1537" fillId="2" borderId="0" xfId="0" applyFont="1" applyBorder="1" applyAlignment="1">
      <alignment horizontal="center"/>
    </xf>
    <xf numFmtId="0" fontId="1537" fillId="2" borderId="5" xfId="0" applyFont="1" applyBorder="1"/>
    <xf numFmtId="0" fontId="4" fillId="2" borderId="4" xfId="0" applyFont="1" applyBorder="1"/>
    <xf numFmtId="0" fontId="1538" fillId="2" borderId="0" xfId="0" applyFont="1" applyBorder="1"/>
    <xf numFmtId="0" fontId="1538" fillId="2" borderId="0" xfId="0" applyFont="1" applyBorder="1" applyAlignment="1">
      <alignment horizontal="center"/>
    </xf>
    <xf numFmtId="0" fontId="1538" fillId="2" borderId="5" xfId="0" applyFont="1" applyBorder="1"/>
    <xf numFmtId="0" fontId="4" fillId="2" borderId="4" xfId="0" applyFont="1" applyBorder="1"/>
    <xf numFmtId="0" fontId="1539" fillId="2" borderId="0" xfId="0" applyFont="1" applyBorder="1"/>
    <xf numFmtId="0" fontId="1539" fillId="2" borderId="0" xfId="0" applyFont="1" applyBorder="1" applyAlignment="1">
      <alignment horizontal="center"/>
    </xf>
    <xf numFmtId="0" fontId="1539" fillId="2" borderId="5" xfId="0" applyFont="1" applyBorder="1"/>
    <xf numFmtId="0" fontId="4" fillId="2" borderId="4" xfId="0" applyFont="1" applyBorder="1"/>
    <xf numFmtId="0" fontId="1540" fillId="2" borderId="0" xfId="0" applyFont="1" applyBorder="1"/>
    <xf numFmtId="0" fontId="1540" fillId="2" borderId="0" xfId="0" applyFont="1" applyBorder="1" applyAlignment="1">
      <alignment horizontal="center"/>
    </xf>
    <xf numFmtId="0" fontId="1540" fillId="2" borderId="5" xfId="0" applyFont="1" applyBorder="1"/>
    <xf numFmtId="0" fontId="4" fillId="2" borderId="4" xfId="0" applyFont="1" applyBorder="1"/>
    <xf numFmtId="0" fontId="1541" fillId="2" borderId="0" xfId="0" applyFont="1" applyBorder="1"/>
    <xf numFmtId="0" fontId="154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541" fillId="2" borderId="5" xfId="0" applyFont="1" applyBorder="1"/>
    <xf numFmtId="0" fontId="4" fillId="2" borderId="4" xfId="0" applyFont="1" applyBorder="1"/>
    <xf numFmtId="0" fontId="1542" fillId="2" borderId="0" xfId="0" applyFont="1" applyBorder="1"/>
    <xf numFmtId="0" fontId="1542" fillId="2" borderId="0" xfId="0" applyFont="1" applyBorder="1" applyAlignment="1">
      <alignment horizontal="center"/>
    </xf>
    <xf numFmtId="0" fontId="4" fillId="2" borderId="0" xfId="0" applyFont="1" applyBorder="1"/>
    <xf numFmtId="0" fontId="1542" fillId="2" borderId="5" xfId="0" applyFont="1" applyBorder="1"/>
    <xf numFmtId="0" fontId="4" fillId="2" borderId="4" xfId="0" applyFont="1" applyBorder="1"/>
    <xf numFmtId="0" fontId="1543" fillId="2" borderId="0" xfId="0" applyFont="1" applyBorder="1"/>
    <xf numFmtId="0" fontId="1543" fillId="2" borderId="0" xfId="0" applyFont="1" applyBorder="1" applyAlignment="1">
      <alignment horizontal="center"/>
    </xf>
    <xf numFmtId="0" fontId="1543" fillId="2" borderId="5" xfId="0" applyFont="1" applyBorder="1"/>
    <xf numFmtId="0" fontId="4" fillId="2" borderId="4" xfId="0" applyFont="1" applyBorder="1"/>
    <xf numFmtId="0" fontId="1544" fillId="2" borderId="0" xfId="0" applyFont="1" applyBorder="1"/>
    <xf numFmtId="0" fontId="1544" fillId="2" borderId="0" xfId="0" applyFont="1" applyBorder="1" applyAlignment="1">
      <alignment horizontal="center"/>
    </xf>
    <xf numFmtId="0" fontId="1544" fillId="2" borderId="6" xfId="0" applyFont="1" applyBorder="1" applyAlignment="1">
      <alignment horizontal="center"/>
    </xf>
    <xf numFmtId="0" fontId="1544" fillId="2" borderId="3" xfId="0" applyFont="1" applyBorder="1" applyAlignment="1">
      <alignment horizontal="center" wrapText="1"/>
    </xf>
    <xf numFmtId="0" fontId="1544" fillId="2" borderId="5" xfId="0" applyFont="1" applyBorder="1"/>
    <xf numFmtId="0" fontId="1545" fillId="2" borderId="4" xfId="0" applyFont="1" applyBorder="1"/>
    <xf numFmtId="0" fontId="1545" fillId="2" borderId="0" xfId="0" applyFont="1" applyBorder="1"/>
    <xf numFmtId="0" fontId="154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545" fillId="2" borderId="5" xfId="0" applyFont="1" applyBorder="1"/>
    <xf numFmtId="0" fontId="1546" fillId="2" borderId="4" xfId="0" applyFont="1" applyBorder="1"/>
    <xf numFmtId="0" fontId="1546" fillId="2" borderId="0" xfId="0" applyFont="1" applyBorder="1"/>
    <xf numFmtId="0" fontId="1546" fillId="2" borderId="0" xfId="0" applyFont="1" applyBorder="1" applyAlignment="1">
      <alignment horizontal="center"/>
    </xf>
    <xf numFmtId="0" fontId="1546" fillId="2" borderId="7" xfId="0" applyFont="1" applyBorder="1"/>
    <xf numFmtId="0" fontId="1546" fillId="2" borderId="5" xfId="0" applyFont="1" applyBorder="1"/>
    <xf numFmtId="0" fontId="1547" fillId="2" borderId="4" xfId="0" applyFont="1" applyBorder="1"/>
    <xf numFmtId="0" fontId="1547" fillId="2" borderId="0" xfId="0" applyFont="1" applyBorder="1"/>
    <xf numFmtId="0" fontId="154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547" fillId="2" borderId="5" xfId="0" applyFont="1" applyBorder="1"/>
    <xf numFmtId="0" fontId="1548" fillId="2" borderId="4" xfId="0" applyFont="1" applyBorder="1"/>
    <xf numFmtId="0" fontId="1548" fillId="2" borderId="0" xfId="0" applyFont="1" applyBorder="1"/>
    <xf numFmtId="0" fontId="154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548" fillId="2" borderId="5" xfId="0" applyFont="1" applyBorder="1"/>
    <xf numFmtId="0" fontId="1549" fillId="2" borderId="4" xfId="0" applyFont="1" applyBorder="1"/>
    <xf numFmtId="0" fontId="1549" fillId="2" borderId="0" xfId="0" applyFont="1" applyBorder="1"/>
    <xf numFmtId="0" fontId="154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549" fillId="2" borderId="7" xfId="0" applyFont="1" applyBorder="1" applyAlignment="1">
      <alignment horizontal="center" vertical="center"/>
    </xf>
    <xf numFmtId="2" fontId="1549" fillId="2" borderId="5" xfId="0" applyNumberFormat="1" applyFont="1" applyBorder="1" applyAlignment="1">
      <alignment horizontal="center"/>
    </xf>
    <xf numFmtId="0" fontId="154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550" fillId="2" borderId="4" xfId="0" applyFont="1" applyBorder="1"/>
    <xf numFmtId="0" fontId="1550" fillId="2" borderId="0" xfId="0" applyFont="1" applyBorder="1"/>
    <xf numFmtId="0" fontId="1550" fillId="2" borderId="0" xfId="0" applyFont="1" applyBorder="1" applyAlignment="1">
      <alignment horizontal="center"/>
    </xf>
    <xf numFmtId="0" fontId="1550" fillId="2" borderId="9" xfId="0" applyFont="1" applyBorder="1" applyAlignment="1">
      <alignment horizontal="center"/>
    </xf>
    <xf numFmtId="0" fontId="1550" fillId="2" borderId="10" xfId="0" applyFont="1" applyBorder="1" applyAlignment="1">
      <alignment horizontal="center"/>
    </xf>
    <xf numFmtId="0" fontId="1550" fillId="2" borderId="5" xfId="0" applyFont="1" applyBorder="1"/>
    <xf numFmtId="0" fontId="4" fillId="2" borderId="4" xfId="0" applyFont="1" applyBorder="1"/>
    <xf numFmtId="0" fontId="1551" fillId="2" borderId="0" xfId="0" applyFont="1" applyBorder="1"/>
    <xf numFmtId="0" fontId="4" fillId="2" borderId="0" xfId="0" applyFont="1" applyBorder="1" applyAlignment="1">
      <alignment horizontal="center"/>
    </xf>
    <xf numFmtId="0" fontId="1551" fillId="2" borderId="0" xfId="0" applyFont="1" applyBorder="1" applyAlignment="1">
      <alignment horizontal="center"/>
    </xf>
    <xf numFmtId="0" fontId="1551" fillId="2" borderId="9" xfId="0" applyFont="1" applyBorder="1"/>
    <xf numFmtId="0" fontId="1551" fillId="2" borderId="10" xfId="0" applyFont="1" applyBorder="1"/>
    <xf numFmtId="0" fontId="1551" fillId="2" borderId="5" xfId="0" applyFont="1" applyBorder="1"/>
    <xf numFmtId="0" fontId="1552" fillId="2" borderId="4" xfId="0" applyFont="1" applyBorder="1"/>
    <xf numFmtId="0" fontId="1552" fillId="2" borderId="0" xfId="0" applyFont="1" applyBorder="1"/>
    <xf numFmtId="0" fontId="1552" fillId="2" borderId="0" xfId="0" applyFont="1" applyBorder="1" applyAlignment="1">
      <alignment horizontal="center"/>
    </xf>
    <xf numFmtId="0" fontId="1552" fillId="2" borderId="5" xfId="0" applyFont="1" applyBorder="1"/>
    <xf numFmtId="0" fontId="4" fillId="2" borderId="4" xfId="0" applyFont="1" applyBorder="1"/>
    <xf numFmtId="0" fontId="1553" fillId="2" borderId="0" xfId="0" applyFont="1" applyBorder="1"/>
    <xf numFmtId="0" fontId="155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553" fillId="2" borderId="5" xfId="0" applyFont="1" applyBorder="1"/>
    <xf numFmtId="0" fontId="1555" fillId="2" borderId="4" xfId="0" applyFont="1" applyBorder="1"/>
    <xf numFmtId="0" fontId="1555" fillId="2" borderId="0" xfId="0" applyFont="1" applyBorder="1"/>
    <xf numFmtId="0" fontId="1555" fillId="2" borderId="0" xfId="0" applyFont="1" applyBorder="1" applyAlignment="1">
      <alignment horizontal="center"/>
    </xf>
    <xf numFmtId="0" fontId="1554" fillId="2" borderId="0" xfId="0" applyFont="1" applyBorder="1" applyAlignment="1">
      <alignment horizontal="center"/>
    </xf>
    <xf numFmtId="0" fontId="155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556" fillId="2" borderId="0" xfId="0" applyFont="1" applyBorder="1"/>
    <xf numFmtId="0" fontId="155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55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55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6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61" fillId="2" borderId="5" xfId="0" applyFont="1" applyBorder="1"/>
    <xf numFmtId="1" fontId="156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56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56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56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6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6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6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6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7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7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7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7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7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7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7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7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7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7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8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8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8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8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8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8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8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58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8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58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5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590" fillId="2" borderId="5" xfId="0" applyFont="1" applyBorder="1"/>
    <xf numFmtId="0" fontId="4" fillId="2" borderId="4" xfId="0" applyFont="1" applyBorder="1"/>
    <xf numFmtId="0" fontId="1591" fillId="2" borderId="0" xfId="0" applyFont="1" applyBorder="1"/>
    <xf numFmtId="0" fontId="1591" fillId="2" borderId="0" xfId="0" applyFont="1" applyBorder="1" applyAlignment="1">
      <alignment horizontal="center"/>
    </xf>
    <xf numFmtId="1" fontId="1591" fillId="2" borderId="0" xfId="0" applyNumberFormat="1" applyFont="1" applyBorder="1"/>
    <xf numFmtId="0" fontId="1591" fillId="2" borderId="5" xfId="0" applyFont="1" applyBorder="1"/>
    <xf numFmtId="0" fontId="1592" fillId="2" borderId="4" xfId="0" applyFont="1" applyBorder="1"/>
    <xf numFmtId="0" fontId="1592" fillId="2" borderId="0" xfId="0" applyFont="1" applyBorder="1"/>
    <xf numFmtId="0" fontId="159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592" fillId="2" borderId="5" xfId="0" applyFont="1" applyBorder="1"/>
    <xf numFmtId="0" fontId="8" fillId="2" borderId="4" xfId="0" applyFont="1" applyBorder="1"/>
    <xf numFmtId="0" fontId="1593" fillId="2" borderId="0" xfId="0" applyFont="1" applyBorder="1"/>
    <xf numFmtId="0" fontId="1593" fillId="2" borderId="0" xfId="0" applyFont="1" applyBorder="1" applyAlignment="1">
      <alignment horizontal="center"/>
    </xf>
    <xf numFmtId="1" fontId="159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593" fillId="2" borderId="5" xfId="0" applyFont="1" applyBorder="1"/>
    <xf numFmtId="0" fontId="1594" fillId="2" borderId="4" xfId="0" applyFont="1" applyBorder="1" applyAlignment="1">
      <alignment horizontal="center"/>
    </xf>
    <xf numFmtId="0" fontId="1594" fillId="2" borderId="0" xfId="0" applyFont="1" applyBorder="1" applyAlignment="1">
      <alignment horizontal="center"/>
    </xf>
    <xf numFmtId="0" fontId="1594" fillId="2" borderId="0" xfId="0" applyFont="1" applyBorder="1"/>
    <xf numFmtId="0" fontId="1594" fillId="2" borderId="5" xfId="0" applyFont="1" applyBorder="1"/>
    <xf numFmtId="0" fontId="8" fillId="2" borderId="4" xfId="0" applyFont="1" applyBorder="1"/>
    <xf numFmtId="0" fontId="1595" fillId="2" borderId="0" xfId="0" applyFont="1" applyBorder="1"/>
    <xf numFmtId="0" fontId="1595" fillId="2" borderId="0" xfId="0" applyFont="1" applyBorder="1" applyAlignment="1">
      <alignment horizontal="center"/>
    </xf>
    <xf numFmtId="1" fontId="159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595" fillId="2" borderId="5" xfId="0" applyFont="1" applyBorder="1"/>
    <xf numFmtId="0" fontId="1596" fillId="2" borderId="4" xfId="0" applyFont="1" applyBorder="1"/>
    <xf numFmtId="0" fontId="1596" fillId="2" borderId="0" xfId="0" applyFont="1" applyBorder="1"/>
    <xf numFmtId="0" fontId="1596" fillId="2" borderId="0" xfId="0" applyFont="1" applyBorder="1" applyAlignment="1">
      <alignment horizontal="center"/>
    </xf>
    <xf numFmtId="1" fontId="1596" fillId="2" borderId="0" xfId="0" applyNumberFormat="1" applyFont="1" applyBorder="1"/>
    <xf numFmtId="0" fontId="1596" fillId="2" borderId="5" xfId="0" applyFont="1" applyBorder="1"/>
    <xf numFmtId="0" fontId="1597" fillId="2" borderId="4" xfId="0" applyFont="1" applyBorder="1"/>
    <xf numFmtId="0" fontId="1597" fillId="2" borderId="0" xfId="0" applyFont="1" applyBorder="1"/>
    <xf numFmtId="0" fontId="1597" fillId="2" borderId="0" xfId="0" applyFont="1" applyBorder="1" applyAlignment="1">
      <alignment horizontal="center"/>
    </xf>
    <xf numFmtId="1" fontId="1597" fillId="2" borderId="0" xfId="0" applyNumberFormat="1" applyFont="1" applyBorder="1"/>
    <xf numFmtId="0" fontId="1597" fillId="2" borderId="5" xfId="0" applyFont="1" applyBorder="1"/>
    <xf numFmtId="0" fontId="1598" fillId="2" borderId="4" xfId="0" applyFont="1" applyBorder="1"/>
    <xf numFmtId="0" fontId="1598" fillId="2" borderId="0" xfId="0" applyFont="1" applyBorder="1"/>
    <xf numFmtId="0" fontId="1598" fillId="2" borderId="0" xfId="0" applyFont="1" applyBorder="1" applyAlignment="1">
      <alignment horizontal="center"/>
    </xf>
    <xf numFmtId="1" fontId="1598" fillId="2" borderId="0" xfId="0" applyNumberFormat="1" applyFont="1" applyBorder="1"/>
    <xf numFmtId="0" fontId="1598" fillId="2" borderId="5" xfId="0" applyFont="1" applyBorder="1"/>
    <xf numFmtId="0" fontId="1599" fillId="2" borderId="11" xfId="0" applyFont="1" applyBorder="1"/>
    <xf numFmtId="0" fontId="1599" fillId="2" borderId="12" xfId="0" applyFont="1" applyBorder="1"/>
    <xf numFmtId="0" fontId="1599" fillId="2" borderId="12" xfId="0" applyFont="1" applyBorder="1" applyAlignment="1">
      <alignment horizontal="center"/>
    </xf>
    <xf numFmtId="1" fontId="1599" fillId="2" borderId="12" xfId="0" applyNumberFormat="1" applyFont="1" applyBorder="1"/>
    <xf numFmtId="0" fontId="1599" fillId="2" borderId="10" xfId="0" applyFont="1" applyBorder="1"/>
    <xf numFmtId="1" fontId="160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601" fillId="2" borderId="0" xfId="0" applyNumberFormat="1" applyFont="1"/>
    <xf numFmtId="1" fontId="1602" fillId="2" borderId="0" xfId="0" applyNumberFormat="1" applyFont="1"/>
    <xf numFmtId="1" fontId="1603" fillId="2" borderId="0" xfId="0" applyNumberFormat="1" applyFont="1"/>
    <xf numFmtId="1" fontId="1604" fillId="2" borderId="0" xfId="0" applyNumberFormat="1" applyFont="1"/>
    <xf numFmtId="1" fontId="1605" fillId="2" borderId="0" xfId="0" applyNumberFormat="1" applyFont="1"/>
    <xf numFmtId="1" fontId="1606" fillId="2" borderId="0" xfId="0" applyNumberFormat="1" applyFont="1"/>
    <xf numFmtId="1" fontId="1607" fillId="2" borderId="0" xfId="0" applyNumberFormat="1" applyFont="1"/>
    <xf numFmtId="1" fontId="1608" fillId="2" borderId="0" xfId="0" applyNumberFormat="1" applyFont="1"/>
    <xf numFmtId="1" fontId="1609" fillId="2" borderId="0" xfId="0" applyNumberFormat="1" applyFont="1"/>
    <xf numFmtId="1" fontId="1610" fillId="2" borderId="0" xfId="0" applyNumberFormat="1" applyFont="1"/>
    <xf numFmtId="1" fontId="1611" fillId="2" borderId="0" xfId="0" applyNumberFormat="1" applyFont="1"/>
    <xf numFmtId="1" fontId="1612" fillId="2" borderId="0" xfId="0" applyNumberFormat="1" applyFont="1"/>
    <xf numFmtId="1" fontId="1613" fillId="2" borderId="0" xfId="0" applyNumberFormat="1" applyFont="1"/>
    <xf numFmtId="1" fontId="1614" fillId="2" borderId="0" xfId="0" applyNumberFormat="1" applyFont="1"/>
    <xf numFmtId="1" fontId="1615" fillId="2" borderId="0" xfId="0" applyNumberFormat="1" applyFont="1"/>
    <xf numFmtId="1" fontId="1616" fillId="2" borderId="0" xfId="0" applyNumberFormat="1" applyFont="1"/>
    <xf numFmtId="1" fontId="1617" fillId="2" borderId="0" xfId="0" applyNumberFormat="1" applyFont="1"/>
    <xf numFmtId="1" fontId="1618" fillId="2" borderId="0" xfId="0" applyNumberFormat="1" applyFont="1"/>
    <xf numFmtId="1" fontId="1619" fillId="2" borderId="0" xfId="0" applyNumberFormat="1" applyFont="1"/>
    <xf numFmtId="1" fontId="1620" fillId="2" borderId="0" xfId="0" applyNumberFormat="1" applyFont="1"/>
    <xf numFmtId="1" fontId="1621" fillId="2" borderId="0" xfId="0" applyNumberFormat="1" applyFont="1"/>
    <xf numFmtId="1" fontId="1622" fillId="2" borderId="0" xfId="0" applyNumberFormat="1" applyFont="1"/>
    <xf numFmtId="0" fontId="1622" fillId="2" borderId="0" xfId="0" applyFont="1"/>
    <xf numFmtId="1" fontId="1623" fillId="2" borderId="0" xfId="0" applyNumberFormat="1" applyFont="1"/>
    <xf numFmtId="1" fontId="1624" fillId="2" borderId="0" xfId="0" applyNumberFormat="1" applyFont="1"/>
    <xf numFmtId="1" fontId="1625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626" fillId="2" borderId="1" xfId="0" applyFont="1" applyBorder="1"/>
    <xf numFmtId="0" fontId="1626" fillId="2" borderId="2" xfId="0" applyFont="1" applyBorder="1"/>
    <xf numFmtId="0" fontId="1626" fillId="2" borderId="2" xfId="0" applyFont="1" applyBorder="1" applyAlignment="1">
      <alignment horizontal="center"/>
    </xf>
    <xf numFmtId="0" fontId="1626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62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62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629" fillId="2" borderId="0" xfId="0" applyFont="1" applyBorder="1" applyAlignment="1">
      <alignment horizontal="left"/>
    </xf>
    <xf numFmtId="0" fontId="1629" fillId="2" borderId="0" xfId="0" applyFont="1" applyBorder="1"/>
    <xf numFmtId="0" fontId="1629" fillId="2" borderId="5" xfId="0" applyFont="1" applyBorder="1"/>
    <xf numFmtId="0" fontId="4" fillId="2" borderId="4" xfId="0" applyFont="1" applyBorder="1"/>
    <xf numFmtId="0" fontId="1630" fillId="2" borderId="0" xfId="0" applyFont="1" applyBorder="1"/>
    <xf numFmtId="0" fontId="1630" fillId="2" borderId="0" xfId="0" applyFont="1" applyBorder="1" applyAlignment="1">
      <alignment horizontal="center"/>
    </xf>
    <xf numFmtId="0" fontId="1630" fillId="2" borderId="5" xfId="0" applyFont="1" applyBorder="1"/>
    <xf numFmtId="0" fontId="4" fillId="2" borderId="4" xfId="0" applyFont="1" applyBorder="1"/>
    <xf numFmtId="0" fontId="1631" fillId="2" borderId="0" xfId="0" applyFont="1" applyBorder="1"/>
    <xf numFmtId="0" fontId="1631" fillId="2" borderId="0" xfId="0" applyFont="1" applyBorder="1" applyAlignment="1">
      <alignment horizontal="center"/>
    </xf>
    <xf numFmtId="0" fontId="1631" fillId="2" borderId="5" xfId="0" applyFont="1" applyBorder="1"/>
    <xf numFmtId="0" fontId="4" fillId="2" borderId="4" xfId="0" applyFont="1" applyBorder="1"/>
    <xf numFmtId="0" fontId="1632" fillId="2" borderId="0" xfId="0" applyFont="1" applyBorder="1"/>
    <xf numFmtId="0" fontId="1632" fillId="2" borderId="0" xfId="0" applyFont="1" applyBorder="1" applyAlignment="1">
      <alignment horizontal="center"/>
    </xf>
    <xf numFmtId="0" fontId="1632" fillId="2" borderId="5" xfId="0" applyFont="1" applyBorder="1"/>
    <xf numFmtId="0" fontId="4" fillId="2" borderId="4" xfId="0" applyFont="1" applyBorder="1"/>
    <xf numFmtId="0" fontId="1633" fillId="2" borderId="0" xfId="0" applyFont="1" applyBorder="1"/>
    <xf numFmtId="0" fontId="1633" fillId="2" borderId="0" xfId="0" applyFont="1" applyBorder="1" applyAlignment="1">
      <alignment horizontal="center"/>
    </xf>
    <xf numFmtId="0" fontId="1633" fillId="2" borderId="5" xfId="0" applyFont="1" applyBorder="1"/>
    <xf numFmtId="0" fontId="4" fillId="2" borderId="4" xfId="0" applyFont="1" applyBorder="1"/>
    <xf numFmtId="0" fontId="1634" fillId="2" borderId="0" xfId="0" applyFont="1" applyBorder="1"/>
    <xf numFmtId="0" fontId="1634" fillId="2" borderId="0" xfId="0" applyFont="1" applyBorder="1" applyAlignment="1">
      <alignment horizontal="center"/>
    </xf>
    <xf numFmtId="0" fontId="1634" fillId="2" borderId="5" xfId="0" applyFont="1" applyBorder="1"/>
    <xf numFmtId="0" fontId="4" fillId="2" borderId="4" xfId="0" applyFont="1" applyBorder="1"/>
    <xf numFmtId="0" fontId="1635" fillId="2" borderId="0" xfId="0" applyFont="1" applyBorder="1"/>
    <xf numFmtId="0" fontId="1635" fillId="2" borderId="0" xfId="0" applyFont="1" applyBorder="1" applyAlignment="1">
      <alignment horizontal="center"/>
    </xf>
    <xf numFmtId="0" fontId="1635" fillId="2" borderId="5" xfId="0" applyFont="1" applyBorder="1"/>
    <xf numFmtId="0" fontId="4" fillId="2" borderId="4" xfId="0" applyFont="1" applyBorder="1"/>
    <xf numFmtId="0" fontId="1636" fillId="2" borderId="0" xfId="0" applyFont="1" applyBorder="1"/>
    <xf numFmtId="0" fontId="163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636" fillId="2" borderId="5" xfId="0" applyFont="1" applyBorder="1"/>
    <xf numFmtId="0" fontId="4" fillId="2" borderId="4" xfId="0" applyFont="1" applyBorder="1"/>
    <xf numFmtId="0" fontId="1637" fillId="2" borderId="0" xfId="0" applyFont="1" applyBorder="1"/>
    <xf numFmtId="0" fontId="1637" fillId="2" borderId="0" xfId="0" applyFont="1" applyBorder="1" applyAlignment="1">
      <alignment horizontal="center"/>
    </xf>
    <xf numFmtId="0" fontId="4" fillId="2" borderId="0" xfId="0" applyFont="1" applyBorder="1"/>
    <xf numFmtId="0" fontId="1637" fillId="2" borderId="5" xfId="0" applyFont="1" applyBorder="1"/>
    <xf numFmtId="0" fontId="4" fillId="2" borderId="4" xfId="0" applyFont="1" applyBorder="1"/>
    <xf numFmtId="0" fontId="1638" fillId="2" borderId="0" xfId="0" applyFont="1" applyBorder="1"/>
    <xf numFmtId="0" fontId="1638" fillId="2" borderId="0" xfId="0" applyFont="1" applyBorder="1" applyAlignment="1">
      <alignment horizontal="center"/>
    </xf>
    <xf numFmtId="0" fontId="1638" fillId="2" borderId="5" xfId="0" applyFont="1" applyBorder="1"/>
    <xf numFmtId="0" fontId="4" fillId="2" borderId="4" xfId="0" applyFont="1" applyBorder="1"/>
    <xf numFmtId="0" fontId="1639" fillId="2" borderId="0" xfId="0" applyFont="1" applyBorder="1"/>
    <xf numFmtId="0" fontId="1639" fillId="2" borderId="0" xfId="0" applyFont="1" applyBorder="1" applyAlignment="1">
      <alignment horizontal="center"/>
    </xf>
    <xf numFmtId="0" fontId="1639" fillId="2" borderId="6" xfId="0" applyFont="1" applyBorder="1" applyAlignment="1">
      <alignment horizontal="center"/>
    </xf>
    <xf numFmtId="0" fontId="1639" fillId="2" borderId="3" xfId="0" applyFont="1" applyBorder="1" applyAlignment="1">
      <alignment horizontal="center" wrapText="1"/>
    </xf>
    <xf numFmtId="0" fontId="1639" fillId="2" borderId="5" xfId="0" applyFont="1" applyBorder="1"/>
    <xf numFmtId="0" fontId="1640" fillId="2" borderId="4" xfId="0" applyFont="1" applyBorder="1"/>
    <xf numFmtId="0" fontId="1640" fillId="2" borderId="0" xfId="0" applyFont="1" applyBorder="1"/>
    <xf numFmtId="0" fontId="164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640" fillId="2" borderId="5" xfId="0" applyFont="1" applyBorder="1"/>
    <xf numFmtId="0" fontId="1641" fillId="2" borderId="4" xfId="0" applyFont="1" applyBorder="1"/>
    <xf numFmtId="0" fontId="1641" fillId="2" borderId="0" xfId="0" applyFont="1" applyBorder="1"/>
    <xf numFmtId="0" fontId="1641" fillId="2" borderId="0" xfId="0" applyFont="1" applyBorder="1" applyAlignment="1">
      <alignment horizontal="center"/>
    </xf>
    <xf numFmtId="0" fontId="1641" fillId="2" borderId="7" xfId="0" applyFont="1" applyBorder="1"/>
    <xf numFmtId="0" fontId="1641" fillId="2" borderId="5" xfId="0" applyFont="1" applyBorder="1"/>
    <xf numFmtId="0" fontId="1642" fillId="2" borderId="4" xfId="0" applyFont="1" applyBorder="1"/>
    <xf numFmtId="0" fontId="1642" fillId="2" borderId="0" xfId="0" applyFont="1" applyBorder="1"/>
    <xf numFmtId="0" fontId="164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642" fillId="2" borderId="5" xfId="0" applyFont="1" applyBorder="1"/>
    <xf numFmtId="0" fontId="1643" fillId="2" borderId="4" xfId="0" applyFont="1" applyBorder="1"/>
    <xf numFmtId="0" fontId="1643" fillId="2" borderId="0" xfId="0" applyFont="1" applyBorder="1"/>
    <xf numFmtId="0" fontId="164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643" fillId="2" borderId="5" xfId="0" applyFont="1" applyBorder="1"/>
    <xf numFmtId="0" fontId="1644" fillId="2" borderId="4" xfId="0" applyFont="1" applyBorder="1"/>
    <xf numFmtId="0" fontId="1644" fillId="2" borderId="0" xfId="0" applyFont="1" applyBorder="1"/>
    <xf numFmtId="0" fontId="164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644" fillId="2" borderId="7" xfId="0" applyFont="1" applyBorder="1" applyAlignment="1">
      <alignment horizontal="center" vertical="center"/>
    </xf>
    <xf numFmtId="2" fontId="1644" fillId="2" borderId="5" xfId="0" applyNumberFormat="1" applyFont="1" applyBorder="1" applyAlignment="1">
      <alignment horizontal="center"/>
    </xf>
    <xf numFmtId="0" fontId="164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645" fillId="2" borderId="4" xfId="0" applyFont="1" applyBorder="1"/>
    <xf numFmtId="0" fontId="1645" fillId="2" borderId="0" xfId="0" applyFont="1" applyBorder="1"/>
    <xf numFmtId="0" fontId="1645" fillId="2" borderId="0" xfId="0" applyFont="1" applyBorder="1" applyAlignment="1">
      <alignment horizontal="center"/>
    </xf>
    <xf numFmtId="0" fontId="1645" fillId="2" borderId="9" xfId="0" applyFont="1" applyBorder="1" applyAlignment="1">
      <alignment horizontal="center"/>
    </xf>
    <xf numFmtId="0" fontId="1645" fillId="2" borderId="10" xfId="0" applyFont="1" applyBorder="1" applyAlignment="1">
      <alignment horizontal="center"/>
    </xf>
    <xf numFmtId="0" fontId="1645" fillId="2" borderId="5" xfId="0" applyFont="1" applyBorder="1"/>
    <xf numFmtId="0" fontId="4" fillId="2" borderId="4" xfId="0" applyFont="1" applyBorder="1"/>
    <xf numFmtId="0" fontId="1646" fillId="2" borderId="0" xfId="0" applyFont="1" applyBorder="1"/>
    <xf numFmtId="0" fontId="4" fillId="2" borderId="0" xfId="0" applyFont="1" applyBorder="1" applyAlignment="1">
      <alignment horizontal="center"/>
    </xf>
    <xf numFmtId="0" fontId="1646" fillId="2" borderId="0" xfId="0" applyFont="1" applyBorder="1" applyAlignment="1">
      <alignment horizontal="center"/>
    </xf>
    <xf numFmtId="0" fontId="1646" fillId="2" borderId="9" xfId="0" applyFont="1" applyBorder="1"/>
    <xf numFmtId="0" fontId="1646" fillId="2" borderId="10" xfId="0" applyFont="1" applyBorder="1"/>
    <xf numFmtId="0" fontId="1646" fillId="2" borderId="5" xfId="0" applyFont="1" applyBorder="1"/>
    <xf numFmtId="0" fontId="1647" fillId="2" borderId="4" xfId="0" applyFont="1" applyBorder="1"/>
    <xf numFmtId="0" fontId="1647" fillId="2" borderId="0" xfId="0" applyFont="1" applyBorder="1"/>
    <xf numFmtId="0" fontId="1647" fillId="2" borderId="0" xfId="0" applyFont="1" applyBorder="1" applyAlignment="1">
      <alignment horizontal="center"/>
    </xf>
    <xf numFmtId="0" fontId="1647" fillId="2" borderId="5" xfId="0" applyFont="1" applyBorder="1"/>
    <xf numFmtId="0" fontId="4" fillId="2" borderId="4" xfId="0" applyFont="1" applyBorder="1"/>
    <xf numFmtId="0" fontId="1648" fillId="2" borderId="0" xfId="0" applyFont="1" applyBorder="1"/>
    <xf numFmtId="0" fontId="164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648" fillId="2" borderId="5" xfId="0" applyFont="1" applyBorder="1"/>
    <xf numFmtId="0" fontId="1650" fillId="2" borderId="4" xfId="0" applyFont="1" applyBorder="1"/>
    <xf numFmtId="0" fontId="1650" fillId="2" borderId="0" xfId="0" applyFont="1" applyBorder="1"/>
    <xf numFmtId="0" fontId="1650" fillId="2" borderId="0" xfId="0" applyFont="1" applyBorder="1" applyAlignment="1">
      <alignment horizontal="center"/>
    </xf>
    <xf numFmtId="0" fontId="1649" fillId="2" borderId="0" xfId="0" applyFont="1" applyBorder="1" applyAlignment="1">
      <alignment horizontal="center"/>
    </xf>
    <xf numFmtId="0" fontId="165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651" fillId="2" borderId="0" xfId="0" applyFont="1" applyBorder="1"/>
    <xf numFmtId="0" fontId="165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65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65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5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56" fillId="2" borderId="5" xfId="0" applyFont="1" applyBorder="1"/>
    <xf numFmtId="1" fontId="1656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6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65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6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6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6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6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7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7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7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7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7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7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7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7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7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7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8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8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8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8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682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8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8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8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68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68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685" fillId="2" borderId="5" xfId="0" applyFont="1" applyBorder="1"/>
    <xf numFmtId="0" fontId="4" fillId="2" borderId="4" xfId="0" applyFont="1" applyBorder="1"/>
    <xf numFmtId="0" fontId="1686" fillId="2" borderId="0" xfId="0" applyFont="1" applyBorder="1"/>
    <xf numFmtId="0" fontId="1686" fillId="2" borderId="0" xfId="0" applyFont="1" applyBorder="1" applyAlignment="1">
      <alignment horizontal="center"/>
    </xf>
    <xf numFmtId="1" fontId="1686" fillId="2" borderId="0" xfId="0" applyNumberFormat="1" applyFont="1" applyBorder="1"/>
    <xf numFmtId="0" fontId="1686" fillId="2" borderId="5" xfId="0" applyFont="1" applyBorder="1"/>
    <xf numFmtId="0" fontId="1687" fillId="2" borderId="4" xfId="0" applyFont="1" applyBorder="1"/>
    <xf numFmtId="0" fontId="1687" fillId="2" borderId="0" xfId="0" applyFont="1" applyBorder="1"/>
    <xf numFmtId="0" fontId="1687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687" fillId="2" borderId="5" xfId="0" applyFont="1" applyBorder="1"/>
    <xf numFmtId="0" fontId="8" fillId="2" borderId="4" xfId="0" applyFont="1" applyBorder="1"/>
    <xf numFmtId="0" fontId="1688" fillId="2" borderId="0" xfId="0" applyFont="1" applyBorder="1"/>
    <xf numFmtId="0" fontId="1688" fillId="2" borderId="0" xfId="0" applyFont="1" applyBorder="1" applyAlignment="1">
      <alignment horizontal="center"/>
    </xf>
    <xf numFmtId="1" fontId="1688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688" fillId="2" borderId="5" xfId="0" applyFont="1" applyBorder="1"/>
    <xf numFmtId="0" fontId="1689" fillId="2" borderId="4" xfId="0" applyFont="1" applyBorder="1" applyAlignment="1">
      <alignment horizontal="center"/>
    </xf>
    <xf numFmtId="0" fontId="1689" fillId="2" borderId="0" xfId="0" applyFont="1" applyBorder="1" applyAlignment="1">
      <alignment horizontal="center"/>
    </xf>
    <xf numFmtId="0" fontId="1689" fillId="2" borderId="0" xfId="0" applyFont="1" applyBorder="1"/>
    <xf numFmtId="0" fontId="1689" fillId="2" borderId="5" xfId="0" applyFont="1" applyBorder="1"/>
    <xf numFmtId="0" fontId="8" fillId="2" borderId="4" xfId="0" applyFont="1" applyBorder="1"/>
    <xf numFmtId="0" fontId="1690" fillId="2" borderId="0" xfId="0" applyFont="1" applyBorder="1"/>
    <xf numFmtId="0" fontId="1690" fillId="2" borderId="0" xfId="0" applyFont="1" applyBorder="1" applyAlignment="1">
      <alignment horizontal="center"/>
    </xf>
    <xf numFmtId="1" fontId="169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690" fillId="2" borderId="5" xfId="0" applyFont="1" applyBorder="1"/>
    <xf numFmtId="0" fontId="1691" fillId="2" borderId="4" xfId="0" applyFont="1" applyBorder="1"/>
    <xf numFmtId="0" fontId="1691" fillId="2" borderId="0" xfId="0" applyFont="1" applyBorder="1"/>
    <xf numFmtId="0" fontId="1691" fillId="2" borderId="0" xfId="0" applyFont="1" applyBorder="1" applyAlignment="1">
      <alignment horizontal="center"/>
    </xf>
    <xf numFmtId="1" fontId="1691" fillId="2" borderId="0" xfId="0" applyNumberFormat="1" applyFont="1" applyBorder="1"/>
    <xf numFmtId="0" fontId="1691" fillId="2" borderId="5" xfId="0" applyFont="1" applyBorder="1"/>
    <xf numFmtId="0" fontId="1692" fillId="2" borderId="4" xfId="0" applyFont="1" applyBorder="1"/>
    <xf numFmtId="0" fontId="1692" fillId="2" borderId="0" xfId="0" applyFont="1" applyBorder="1"/>
    <xf numFmtId="0" fontId="1692" fillId="2" borderId="0" xfId="0" applyFont="1" applyBorder="1" applyAlignment="1">
      <alignment horizontal="center"/>
    </xf>
    <xf numFmtId="1" fontId="1692" fillId="2" borderId="0" xfId="0" applyNumberFormat="1" applyFont="1" applyBorder="1"/>
    <xf numFmtId="0" fontId="1692" fillId="2" borderId="5" xfId="0" applyFont="1" applyBorder="1"/>
    <xf numFmtId="0" fontId="1693" fillId="2" borderId="4" xfId="0" applyFont="1" applyBorder="1"/>
    <xf numFmtId="0" fontId="1693" fillId="2" borderId="0" xfId="0" applyFont="1" applyBorder="1"/>
    <xf numFmtId="0" fontId="1693" fillId="2" borderId="0" xfId="0" applyFont="1" applyBorder="1" applyAlignment="1">
      <alignment horizontal="center"/>
    </xf>
    <xf numFmtId="1" fontId="1693" fillId="2" borderId="0" xfId="0" applyNumberFormat="1" applyFont="1" applyBorder="1"/>
    <xf numFmtId="0" fontId="1693" fillId="2" borderId="5" xfId="0" applyFont="1" applyBorder="1"/>
    <xf numFmtId="0" fontId="1694" fillId="2" borderId="11" xfId="0" applyFont="1" applyBorder="1"/>
    <xf numFmtId="0" fontId="1694" fillId="2" borderId="12" xfId="0" applyFont="1" applyBorder="1"/>
    <xf numFmtId="0" fontId="1694" fillId="2" borderId="12" xfId="0" applyFont="1" applyBorder="1" applyAlignment="1">
      <alignment horizontal="center"/>
    </xf>
    <xf numFmtId="1" fontId="1694" fillId="2" borderId="12" xfId="0" applyNumberFormat="1" applyFont="1" applyBorder="1"/>
    <xf numFmtId="0" fontId="1694" fillId="2" borderId="10" xfId="0" applyFont="1" applyBorder="1"/>
    <xf numFmtId="1" fontId="169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696" fillId="2" borderId="0" xfId="0" applyNumberFormat="1" applyFont="1"/>
    <xf numFmtId="1" fontId="1697" fillId="2" borderId="0" xfId="0" applyNumberFormat="1" applyFont="1"/>
    <xf numFmtId="1" fontId="1698" fillId="2" borderId="0" xfId="0" applyNumberFormat="1" applyFont="1"/>
    <xf numFmtId="1" fontId="1699" fillId="2" borderId="0" xfId="0" applyNumberFormat="1" applyFont="1"/>
    <xf numFmtId="1" fontId="1700" fillId="2" borderId="0" xfId="0" applyNumberFormat="1" applyFont="1"/>
    <xf numFmtId="1" fontId="1701" fillId="2" borderId="0" xfId="0" applyNumberFormat="1" applyFont="1"/>
    <xf numFmtId="1" fontId="1702" fillId="2" borderId="0" xfId="0" applyNumberFormat="1" applyFont="1"/>
    <xf numFmtId="1" fontId="1703" fillId="2" borderId="0" xfId="0" applyNumberFormat="1" applyFont="1"/>
    <xf numFmtId="1" fontId="1704" fillId="2" borderId="0" xfId="0" applyNumberFormat="1" applyFont="1"/>
    <xf numFmtId="1" fontId="1705" fillId="2" borderId="0" xfId="0" applyNumberFormat="1" applyFont="1"/>
    <xf numFmtId="1" fontId="1706" fillId="2" borderId="0" xfId="0" applyNumberFormat="1" applyFont="1"/>
    <xf numFmtId="1" fontId="1707" fillId="2" borderId="0" xfId="0" applyNumberFormat="1" applyFont="1"/>
    <xf numFmtId="1" fontId="1708" fillId="2" borderId="0" xfId="0" applyNumberFormat="1" applyFont="1"/>
    <xf numFmtId="1" fontId="1709" fillId="2" borderId="0" xfId="0" applyNumberFormat="1" applyFont="1"/>
    <xf numFmtId="1" fontId="1710" fillId="2" borderId="0" xfId="0" applyNumberFormat="1" applyFont="1"/>
    <xf numFmtId="1" fontId="1711" fillId="2" borderId="0" xfId="0" applyNumberFormat="1" applyFont="1"/>
    <xf numFmtId="1" fontId="1712" fillId="2" borderId="0" xfId="0" applyNumberFormat="1" applyFont="1"/>
    <xf numFmtId="1" fontId="1713" fillId="2" borderId="0" xfId="0" applyNumberFormat="1" applyFont="1"/>
    <xf numFmtId="1" fontId="1714" fillId="2" borderId="0" xfId="0" applyNumberFormat="1" applyFont="1"/>
    <xf numFmtId="1" fontId="1715" fillId="2" borderId="0" xfId="0" applyNumberFormat="1" applyFont="1"/>
    <xf numFmtId="1" fontId="1716" fillId="2" borderId="0" xfId="0" applyNumberFormat="1" applyFont="1"/>
    <xf numFmtId="1" fontId="1717" fillId="2" borderId="0" xfId="0" applyNumberFormat="1" applyFont="1"/>
    <xf numFmtId="0" fontId="1717" fillId="2" borderId="0" xfId="0" applyFont="1"/>
    <xf numFmtId="1" fontId="1718" fillId="2" borderId="0" xfId="0" applyNumberFormat="1" applyFont="1"/>
    <xf numFmtId="1" fontId="1719" fillId="2" borderId="0" xfId="0" applyNumberFormat="1" applyFont="1"/>
    <xf numFmtId="1" fontId="1720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721" fillId="2" borderId="1" xfId="0" applyFont="1" applyBorder="1"/>
    <xf numFmtId="0" fontId="1721" fillId="2" borderId="2" xfId="0" applyFont="1" applyBorder="1"/>
    <xf numFmtId="0" fontId="1721" fillId="2" borderId="2" xfId="0" applyFont="1" applyBorder="1" applyAlignment="1">
      <alignment horizontal="center"/>
    </xf>
    <xf numFmtId="0" fontId="1721" fillId="2" borderId="3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72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723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724" fillId="2" borderId="0" xfId="0" applyFont="1" applyBorder="1" applyAlignment="1">
      <alignment horizontal="left"/>
    </xf>
    <xf numFmtId="0" fontId="1724" fillId="2" borderId="0" xfId="0" applyFont="1" applyBorder="1"/>
    <xf numFmtId="0" fontId="1724" fillId="2" borderId="5" xfId="0" applyFont="1" applyBorder="1"/>
    <xf numFmtId="0" fontId="4" fillId="2" borderId="4" xfId="0" applyFont="1" applyBorder="1"/>
    <xf numFmtId="0" fontId="1725" fillId="2" borderId="0" xfId="0" applyFont="1" applyBorder="1"/>
    <xf numFmtId="0" fontId="1725" fillId="2" borderId="0" xfId="0" applyFont="1" applyBorder="1" applyAlignment="1">
      <alignment horizontal="center"/>
    </xf>
    <xf numFmtId="0" fontId="1725" fillId="2" borderId="5" xfId="0" applyFont="1" applyBorder="1"/>
    <xf numFmtId="0" fontId="4" fillId="2" borderId="4" xfId="0" applyFont="1" applyBorder="1"/>
    <xf numFmtId="0" fontId="1726" fillId="2" borderId="0" xfId="0" applyFont="1" applyBorder="1"/>
    <xf numFmtId="0" fontId="1726" fillId="2" borderId="0" xfId="0" applyFont="1" applyBorder="1" applyAlignment="1">
      <alignment horizontal="center"/>
    </xf>
    <xf numFmtId="0" fontId="1726" fillId="2" borderId="5" xfId="0" applyFont="1" applyBorder="1"/>
    <xf numFmtId="0" fontId="4" fillId="2" borderId="4" xfId="0" applyFont="1" applyBorder="1"/>
    <xf numFmtId="0" fontId="1727" fillId="2" borderId="0" xfId="0" applyFont="1" applyBorder="1"/>
    <xf numFmtId="0" fontId="1727" fillId="2" borderId="0" xfId="0" applyFont="1" applyBorder="1" applyAlignment="1">
      <alignment horizontal="center"/>
    </xf>
    <xf numFmtId="0" fontId="1727" fillId="2" borderId="5" xfId="0" applyFont="1" applyBorder="1"/>
    <xf numFmtId="0" fontId="4" fillId="2" borderId="4" xfId="0" applyFont="1" applyBorder="1"/>
    <xf numFmtId="0" fontId="1728" fillId="2" borderId="0" xfId="0" applyFont="1" applyBorder="1"/>
    <xf numFmtId="0" fontId="1728" fillId="2" borderId="0" xfId="0" applyFont="1" applyBorder="1" applyAlignment="1">
      <alignment horizontal="center"/>
    </xf>
    <xf numFmtId="0" fontId="1728" fillId="2" borderId="5" xfId="0" applyFont="1" applyBorder="1"/>
    <xf numFmtId="0" fontId="4" fillId="2" borderId="4" xfId="0" applyFont="1" applyBorder="1"/>
    <xf numFmtId="0" fontId="1729" fillId="2" borderId="0" xfId="0" applyFont="1" applyBorder="1"/>
    <xf numFmtId="0" fontId="1729" fillId="2" borderId="0" xfId="0" applyFont="1" applyBorder="1" applyAlignment="1">
      <alignment horizontal="center"/>
    </xf>
    <xf numFmtId="0" fontId="1729" fillId="2" borderId="5" xfId="0" applyFont="1" applyBorder="1"/>
    <xf numFmtId="0" fontId="4" fillId="2" borderId="4" xfId="0" applyFont="1" applyBorder="1"/>
    <xf numFmtId="0" fontId="1730" fillId="2" borderId="0" xfId="0" applyFont="1" applyBorder="1"/>
    <xf numFmtId="0" fontId="1730" fillId="2" borderId="0" xfId="0" applyFont="1" applyBorder="1" applyAlignment="1">
      <alignment horizontal="center"/>
    </xf>
    <xf numFmtId="0" fontId="1730" fillId="2" borderId="5" xfId="0" applyFont="1" applyBorder="1"/>
    <xf numFmtId="0" fontId="4" fillId="2" borderId="4" xfId="0" applyFont="1" applyBorder="1"/>
    <xf numFmtId="0" fontId="1731" fillId="2" borderId="0" xfId="0" applyFont="1" applyBorder="1"/>
    <xf numFmtId="0" fontId="1731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731" fillId="2" borderId="5" xfId="0" applyFont="1" applyBorder="1"/>
    <xf numFmtId="0" fontId="4" fillId="2" borderId="4" xfId="0" applyFont="1" applyBorder="1"/>
    <xf numFmtId="0" fontId="1732" fillId="2" borderId="0" xfId="0" applyFont="1" applyBorder="1"/>
    <xf numFmtId="0" fontId="1732" fillId="2" borderId="0" xfId="0" applyFont="1" applyBorder="1" applyAlignment="1">
      <alignment horizontal="center"/>
    </xf>
    <xf numFmtId="0" fontId="4" fillId="2" borderId="0" xfId="0" applyFont="1" applyBorder="1"/>
    <xf numFmtId="0" fontId="1732" fillId="2" borderId="5" xfId="0" applyFont="1" applyBorder="1"/>
    <xf numFmtId="0" fontId="4" fillId="2" borderId="4" xfId="0" applyFont="1" applyBorder="1"/>
    <xf numFmtId="0" fontId="1733" fillId="2" borderId="0" xfId="0" applyFont="1" applyBorder="1"/>
    <xf numFmtId="0" fontId="1733" fillId="2" borderId="0" xfId="0" applyFont="1" applyBorder="1" applyAlignment="1">
      <alignment horizontal="center"/>
    </xf>
    <xf numFmtId="0" fontId="1733" fillId="2" borderId="5" xfId="0" applyFont="1" applyBorder="1"/>
    <xf numFmtId="0" fontId="4" fillId="2" borderId="4" xfId="0" applyFont="1" applyBorder="1"/>
    <xf numFmtId="0" fontId="1734" fillId="2" borderId="0" xfId="0" applyFont="1" applyBorder="1"/>
    <xf numFmtId="0" fontId="1734" fillId="2" borderId="0" xfId="0" applyFont="1" applyBorder="1" applyAlignment="1">
      <alignment horizontal="center"/>
    </xf>
    <xf numFmtId="0" fontId="1734" fillId="2" borderId="6" xfId="0" applyFont="1" applyBorder="1" applyAlignment="1">
      <alignment horizontal="center"/>
    </xf>
    <xf numFmtId="0" fontId="1734" fillId="2" borderId="3" xfId="0" applyFont="1" applyBorder="1" applyAlignment="1">
      <alignment horizontal="center" wrapText="1"/>
    </xf>
    <xf numFmtId="0" fontId="1734" fillId="2" borderId="5" xfId="0" applyFont="1" applyBorder="1"/>
    <xf numFmtId="0" fontId="1735" fillId="2" borderId="4" xfId="0" applyFont="1" applyBorder="1"/>
    <xf numFmtId="0" fontId="1735" fillId="2" borderId="0" xfId="0" applyFont="1" applyBorder="1"/>
    <xf numFmtId="0" fontId="1735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735" fillId="2" borderId="5" xfId="0" applyFont="1" applyBorder="1"/>
    <xf numFmtId="0" fontId="1736" fillId="2" borderId="4" xfId="0" applyFont="1" applyBorder="1"/>
    <xf numFmtId="0" fontId="1736" fillId="2" borderId="0" xfId="0" applyFont="1" applyBorder="1"/>
    <xf numFmtId="0" fontId="1736" fillId="2" borderId="0" xfId="0" applyFont="1" applyBorder="1" applyAlignment="1">
      <alignment horizontal="center"/>
    </xf>
    <xf numFmtId="0" fontId="1736" fillId="2" borderId="7" xfId="0" applyFont="1" applyBorder="1"/>
    <xf numFmtId="0" fontId="1736" fillId="2" borderId="5" xfId="0" applyFont="1" applyBorder="1"/>
    <xf numFmtId="0" fontId="1737" fillId="2" borderId="4" xfId="0" applyFont="1" applyBorder="1"/>
    <xf numFmtId="0" fontId="1737" fillId="2" borderId="0" xfId="0" applyFont="1" applyBorder="1"/>
    <xf numFmtId="0" fontId="173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737" fillId="2" borderId="5" xfId="0" applyFont="1" applyBorder="1"/>
    <xf numFmtId="0" fontId="1738" fillId="2" borderId="4" xfId="0" applyFont="1" applyBorder="1"/>
    <xf numFmtId="0" fontId="1738" fillId="2" borderId="0" xfId="0" applyFont="1" applyBorder="1"/>
    <xf numFmtId="0" fontId="1738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1738" fillId="2" borderId="5" xfId="0" applyFont="1" applyBorder="1"/>
    <xf numFmtId="0" fontId="1739" fillId="2" borderId="4" xfId="0" applyFont="1" applyBorder="1"/>
    <xf numFmtId="0" fontId="1739" fillId="2" borderId="0" xfId="0" applyFont="1" applyBorder="1"/>
    <xf numFmtId="0" fontId="1739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739" fillId="2" borderId="7" xfId="0" applyFont="1" applyBorder="1" applyAlignment="1">
      <alignment horizontal="center" vertical="center"/>
    </xf>
    <xf numFmtId="2" fontId="1739" fillId="2" borderId="5" xfId="0" applyNumberFormat="1" applyFont="1" applyBorder="1" applyAlignment="1">
      <alignment horizontal="center"/>
    </xf>
    <xf numFmtId="0" fontId="1739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740" fillId="2" borderId="4" xfId="0" applyFont="1" applyBorder="1"/>
    <xf numFmtId="0" fontId="1740" fillId="2" borderId="0" xfId="0" applyFont="1" applyBorder="1"/>
    <xf numFmtId="0" fontId="1740" fillId="2" borderId="0" xfId="0" applyFont="1" applyBorder="1" applyAlignment="1">
      <alignment horizontal="center"/>
    </xf>
    <xf numFmtId="0" fontId="1740" fillId="2" borderId="9" xfId="0" applyFont="1" applyBorder="1" applyAlignment="1">
      <alignment horizontal="center"/>
    </xf>
    <xf numFmtId="0" fontId="1740" fillId="2" borderId="10" xfId="0" applyFont="1" applyBorder="1" applyAlignment="1">
      <alignment horizontal="center"/>
    </xf>
    <xf numFmtId="0" fontId="1740" fillId="2" borderId="5" xfId="0" applyFont="1" applyBorder="1"/>
    <xf numFmtId="0" fontId="4" fillId="2" borderId="4" xfId="0" applyFont="1" applyBorder="1"/>
    <xf numFmtId="0" fontId="1741" fillId="2" borderId="0" xfId="0" applyFont="1" applyBorder="1"/>
    <xf numFmtId="0" fontId="4" fillId="2" borderId="0" xfId="0" applyFont="1" applyBorder="1" applyAlignment="1">
      <alignment horizontal="center"/>
    </xf>
    <xf numFmtId="0" fontId="1741" fillId="2" borderId="0" xfId="0" applyFont="1" applyBorder="1" applyAlignment="1">
      <alignment horizontal="center"/>
    </xf>
    <xf numFmtId="0" fontId="1741" fillId="2" borderId="9" xfId="0" applyFont="1" applyBorder="1"/>
    <xf numFmtId="0" fontId="1741" fillId="2" borderId="10" xfId="0" applyFont="1" applyBorder="1"/>
    <xf numFmtId="0" fontId="1741" fillId="2" borderId="5" xfId="0" applyFont="1" applyBorder="1"/>
    <xf numFmtId="0" fontId="1742" fillId="2" borderId="4" xfId="0" applyFont="1" applyBorder="1"/>
    <xf numFmtId="0" fontId="1742" fillId="2" borderId="0" xfId="0" applyFont="1" applyBorder="1"/>
    <xf numFmtId="0" fontId="1742" fillId="2" borderId="0" xfId="0" applyFont="1" applyBorder="1" applyAlignment="1">
      <alignment horizontal="center"/>
    </xf>
    <xf numFmtId="0" fontId="1742" fillId="2" borderId="5" xfId="0" applyFont="1" applyBorder="1"/>
    <xf numFmtId="0" fontId="4" fillId="2" borderId="4" xfId="0" applyFont="1" applyBorder="1"/>
    <xf numFmtId="0" fontId="1743" fillId="2" borderId="0" xfId="0" applyFont="1" applyBorder="1"/>
    <xf numFmtId="0" fontId="1743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743" fillId="2" borderId="5" xfId="0" applyFont="1" applyBorder="1"/>
    <xf numFmtId="0" fontId="1745" fillId="2" borderId="4" xfId="0" applyFont="1" applyBorder="1"/>
    <xf numFmtId="0" fontId="1745" fillId="2" borderId="0" xfId="0" applyFont="1" applyBorder="1"/>
    <xf numFmtId="0" fontId="1745" fillId="2" borderId="0" xfId="0" applyFont="1" applyBorder="1" applyAlignment="1">
      <alignment horizontal="center"/>
    </xf>
    <xf numFmtId="0" fontId="1744" fillId="2" borderId="0" xfId="0" applyFont="1" applyBorder="1" applyAlignment="1">
      <alignment horizontal="center"/>
    </xf>
    <xf numFmtId="0" fontId="174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746" fillId="2" borderId="0" xfId="0" applyFont="1" applyBorder="1"/>
    <xf numFmtId="0" fontId="1746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747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748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4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51" fillId="2" borderId="5" xfId="0" applyFont="1" applyBorder="1"/>
    <xf numFmtId="1" fontId="1751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75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75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75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5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5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6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6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6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6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6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6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6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6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7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71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7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73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7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75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7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777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7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779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7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780" fillId="2" borderId="5" xfId="0" applyFont="1" applyBorder="1"/>
    <xf numFmtId="0" fontId="4" fillId="2" borderId="4" xfId="0" applyFont="1" applyBorder="1"/>
    <xf numFmtId="0" fontId="1781" fillId="2" borderId="0" xfId="0" applyFont="1" applyBorder="1"/>
    <xf numFmtId="0" fontId="1781" fillId="2" borderId="0" xfId="0" applyFont="1" applyBorder="1" applyAlignment="1">
      <alignment horizontal="center"/>
    </xf>
    <xf numFmtId="1" fontId="1781" fillId="2" borderId="0" xfId="0" applyNumberFormat="1" applyFont="1" applyBorder="1"/>
    <xf numFmtId="0" fontId="1781" fillId="2" borderId="5" xfId="0" applyFont="1" applyBorder="1"/>
    <xf numFmtId="0" fontId="1782" fillId="2" borderId="4" xfId="0" applyFont="1" applyBorder="1"/>
    <xf numFmtId="0" fontId="1782" fillId="2" borderId="0" xfId="0" applyFont="1" applyBorder="1"/>
    <xf numFmtId="0" fontId="178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782" fillId="2" borderId="5" xfId="0" applyFont="1" applyBorder="1"/>
    <xf numFmtId="0" fontId="8" fillId="2" borderId="4" xfId="0" applyFont="1" applyBorder="1"/>
    <xf numFmtId="0" fontId="1783" fillId="2" borderId="0" xfId="0" applyFont="1" applyBorder="1"/>
    <xf numFmtId="0" fontId="1783" fillId="2" borderId="0" xfId="0" applyFont="1" applyBorder="1" applyAlignment="1">
      <alignment horizontal="center"/>
    </xf>
    <xf numFmtId="1" fontId="178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783" fillId="2" borderId="5" xfId="0" applyFont="1" applyBorder="1"/>
    <xf numFmtId="0" fontId="1784" fillId="2" borderId="4" xfId="0" applyFont="1" applyBorder="1" applyAlignment="1">
      <alignment horizontal="center"/>
    </xf>
    <xf numFmtId="0" fontId="1784" fillId="2" borderId="0" xfId="0" applyFont="1" applyBorder="1" applyAlignment="1">
      <alignment horizontal="center"/>
    </xf>
    <xf numFmtId="0" fontId="1784" fillId="2" borderId="0" xfId="0" applyFont="1" applyBorder="1"/>
    <xf numFmtId="0" fontId="1784" fillId="2" borderId="5" xfId="0" applyFont="1" applyBorder="1"/>
    <xf numFmtId="0" fontId="8" fillId="2" borderId="4" xfId="0" applyFont="1" applyBorder="1"/>
    <xf numFmtId="0" fontId="1785" fillId="2" borderId="0" xfId="0" applyFont="1" applyBorder="1"/>
    <xf numFmtId="0" fontId="1785" fillId="2" borderId="0" xfId="0" applyFont="1" applyBorder="1" applyAlignment="1">
      <alignment horizontal="center"/>
    </xf>
    <xf numFmtId="1" fontId="1785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785" fillId="2" borderId="5" xfId="0" applyFont="1" applyBorder="1"/>
    <xf numFmtId="0" fontId="1786" fillId="2" borderId="4" xfId="0" applyFont="1" applyBorder="1"/>
    <xf numFmtId="0" fontId="1786" fillId="2" borderId="0" xfId="0" applyFont="1" applyBorder="1"/>
    <xf numFmtId="0" fontId="1786" fillId="2" borderId="0" xfId="0" applyFont="1" applyBorder="1" applyAlignment="1">
      <alignment horizontal="center"/>
    </xf>
    <xf numFmtId="1" fontId="1786" fillId="2" borderId="0" xfId="0" applyNumberFormat="1" applyFont="1" applyBorder="1"/>
    <xf numFmtId="0" fontId="1786" fillId="2" borderId="5" xfId="0" applyFont="1" applyBorder="1"/>
    <xf numFmtId="0" fontId="1787" fillId="2" borderId="4" xfId="0" applyFont="1" applyBorder="1"/>
    <xf numFmtId="0" fontId="1787" fillId="2" borderId="0" xfId="0" applyFont="1" applyBorder="1"/>
    <xf numFmtId="0" fontId="1787" fillId="2" borderId="0" xfId="0" applyFont="1" applyBorder="1" applyAlignment="1">
      <alignment horizontal="center"/>
    </xf>
    <xf numFmtId="1" fontId="1787" fillId="2" borderId="0" xfId="0" applyNumberFormat="1" applyFont="1" applyBorder="1"/>
    <xf numFmtId="0" fontId="1787" fillId="2" borderId="5" xfId="0" applyFont="1" applyBorder="1"/>
    <xf numFmtId="0" fontId="1788" fillId="2" borderId="4" xfId="0" applyFont="1" applyBorder="1"/>
    <xf numFmtId="0" fontId="1788" fillId="2" borderId="0" xfId="0" applyFont="1" applyBorder="1"/>
    <xf numFmtId="0" fontId="1788" fillId="2" borderId="0" xfId="0" applyFont="1" applyBorder="1" applyAlignment="1">
      <alignment horizontal="center"/>
    </xf>
    <xf numFmtId="1" fontId="1788" fillId="2" borderId="0" xfId="0" applyNumberFormat="1" applyFont="1" applyBorder="1"/>
    <xf numFmtId="0" fontId="1788" fillId="2" borderId="5" xfId="0" applyFont="1" applyBorder="1"/>
    <xf numFmtId="0" fontId="1789" fillId="2" borderId="11" xfId="0" applyFont="1" applyBorder="1"/>
    <xf numFmtId="0" fontId="1789" fillId="2" borderId="12" xfId="0" applyFont="1" applyBorder="1"/>
    <xf numFmtId="0" fontId="1789" fillId="2" borderId="12" xfId="0" applyFont="1" applyBorder="1" applyAlignment="1">
      <alignment horizontal="center"/>
    </xf>
    <xf numFmtId="1" fontId="1789" fillId="2" borderId="12" xfId="0" applyNumberFormat="1" applyFont="1" applyBorder="1"/>
    <xf numFmtId="0" fontId="1789" fillId="2" borderId="10" xfId="0" applyFont="1" applyBorder="1"/>
    <xf numFmtId="1" fontId="1790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791" fillId="2" borderId="0" xfId="0" applyNumberFormat="1" applyFont="1"/>
    <xf numFmtId="1" fontId="1792" fillId="2" borderId="0" xfId="0" applyNumberFormat="1" applyFont="1"/>
    <xf numFmtId="1" fontId="1793" fillId="2" borderId="0" xfId="0" applyNumberFormat="1" applyFont="1"/>
    <xf numFmtId="1" fontId="1794" fillId="2" borderId="0" xfId="0" applyNumberFormat="1" applyFont="1"/>
    <xf numFmtId="1" fontId="1795" fillId="2" borderId="0" xfId="0" applyNumberFormat="1" applyFont="1"/>
    <xf numFmtId="1" fontId="1796" fillId="2" borderId="0" xfId="0" applyNumberFormat="1" applyFont="1"/>
    <xf numFmtId="1" fontId="1797" fillId="2" borderId="0" xfId="0" applyNumberFormat="1" applyFont="1"/>
    <xf numFmtId="1" fontId="1798" fillId="2" borderId="0" xfId="0" applyNumberFormat="1" applyFont="1"/>
    <xf numFmtId="1" fontId="1799" fillId="2" borderId="0" xfId="0" applyNumberFormat="1" applyFont="1"/>
    <xf numFmtId="1" fontId="1800" fillId="2" borderId="0" xfId="0" applyNumberFormat="1" applyFont="1"/>
    <xf numFmtId="1" fontId="1801" fillId="2" borderId="0" xfId="0" applyNumberFormat="1" applyFont="1"/>
    <xf numFmtId="1" fontId="1802" fillId="2" borderId="0" xfId="0" applyNumberFormat="1" applyFont="1"/>
    <xf numFmtId="1" fontId="1803" fillId="2" borderId="0" xfId="0" applyNumberFormat="1" applyFont="1"/>
    <xf numFmtId="1" fontId="1804" fillId="2" borderId="0" xfId="0" applyNumberFormat="1" applyFont="1"/>
    <xf numFmtId="1" fontId="1805" fillId="2" borderId="0" xfId="2" applyNumberFormat="1" applyFont="1"/>
    <xf numFmtId="1" fontId="1806" fillId="2" borderId="0" xfId="0" applyNumberFormat="1" applyFont="1"/>
    <xf numFmtId="1" fontId="1807" fillId="2" borderId="0" xfId="0" applyNumberFormat="1" applyFont="1"/>
    <xf numFmtId="1" fontId="1808" fillId="2" borderId="0" xfId="0" applyNumberFormat="1" applyFont="1"/>
    <xf numFmtId="1" fontId="1809" fillId="2" borderId="0" xfId="0" applyNumberFormat="1" applyFont="1"/>
    <xf numFmtId="1" fontId="1810" fillId="2" borderId="0" xfId="0" applyNumberFormat="1" applyFont="1"/>
    <xf numFmtId="1" fontId="1811" fillId="2" borderId="0" xfId="5" applyNumberFormat="1" applyFont="1" applyBorder="1"/>
    <xf numFmtId="1" fontId="1812" fillId="2" borderId="0" xfId="0" applyNumberFormat="1" applyFont="1"/>
    <xf numFmtId="0" fontId="1812" fillId="2" borderId="0" xfId="0" applyFont="1"/>
    <xf numFmtId="1" fontId="1813" fillId="2" borderId="0" xfId="0" applyNumberFormat="1" applyFont="1"/>
    <xf numFmtId="1" fontId="1814" fillId="2" borderId="0" xfId="6" applyNumberFormat="1" applyFont="1"/>
    <xf numFmtId="1" fontId="1815" fillId="2" borderId="0" xfId="0" applyNumberFormat="1" applyFont="1" applyFill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1816" fillId="2" borderId="1" xfId="0" applyFont="1" applyBorder="1"/>
    <xf numFmtId="0" fontId="1816" fillId="2" borderId="2" xfId="0" applyFont="1" applyBorder="1"/>
    <xf numFmtId="0" fontId="1816" fillId="2" borderId="2" xfId="0" applyFont="1" applyBorder="1" applyAlignment="1">
      <alignment horizontal="center"/>
    </xf>
    <xf numFmtId="0" fontId="1816" fillId="2" borderId="3" xfId="0" applyFont="1" applyBorder="1"/>
    <xf numFmtId="0" fontId="4" fillId="2" borderId="4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center"/>
    </xf>
    <xf numFmtId="0" fontId="1817" fillId="2" borderId="5" xfId="0" applyNumberFormat="1" applyFont="1" applyFill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1818" fillId="2" borderId="5" xfId="0" applyFont="1" applyBorder="1"/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1819" fillId="2" borderId="0" xfId="0" applyFont="1" applyBorder="1" applyAlignment="1">
      <alignment horizontal="left"/>
    </xf>
    <xf numFmtId="0" fontId="1819" fillId="2" borderId="0" xfId="0" applyFont="1" applyBorder="1"/>
    <xf numFmtId="0" fontId="1819" fillId="2" borderId="5" xfId="0" applyFont="1" applyBorder="1"/>
    <xf numFmtId="0" fontId="4" fillId="2" borderId="4" xfId="0" applyFont="1" applyBorder="1"/>
    <xf numFmtId="0" fontId="1820" fillId="2" borderId="0" xfId="0" applyFont="1" applyBorder="1"/>
    <xf numFmtId="0" fontId="1820" fillId="2" borderId="0" xfId="0" applyFont="1" applyBorder="1" applyAlignment="1">
      <alignment horizontal="center"/>
    </xf>
    <xf numFmtId="0" fontId="1820" fillId="2" borderId="5" xfId="0" applyFont="1" applyBorder="1"/>
    <xf numFmtId="0" fontId="4" fillId="2" borderId="4" xfId="0" applyFont="1" applyBorder="1"/>
    <xf numFmtId="0" fontId="1821" fillId="2" borderId="0" xfId="0" applyFont="1" applyBorder="1"/>
    <xf numFmtId="0" fontId="1821" fillId="2" borderId="0" xfId="0" applyFont="1" applyBorder="1" applyAlignment="1">
      <alignment horizontal="center"/>
    </xf>
    <xf numFmtId="0" fontId="1821" fillId="2" borderId="5" xfId="0" applyFont="1" applyBorder="1"/>
    <xf numFmtId="0" fontId="4" fillId="2" borderId="4" xfId="0" applyFont="1" applyBorder="1"/>
    <xf numFmtId="0" fontId="1822" fillId="2" borderId="0" xfId="0" applyFont="1" applyBorder="1"/>
    <xf numFmtId="0" fontId="1822" fillId="2" borderId="0" xfId="0" applyFont="1" applyBorder="1" applyAlignment="1">
      <alignment horizontal="center"/>
    </xf>
    <xf numFmtId="0" fontId="1822" fillId="2" borderId="5" xfId="0" applyFont="1" applyBorder="1"/>
    <xf numFmtId="0" fontId="4" fillId="2" borderId="4" xfId="0" applyFont="1" applyBorder="1"/>
    <xf numFmtId="0" fontId="1823" fillId="2" borderId="0" xfId="0" applyFont="1" applyBorder="1"/>
    <xf numFmtId="0" fontId="1823" fillId="2" borderId="0" xfId="0" applyFont="1" applyBorder="1" applyAlignment="1">
      <alignment horizontal="center"/>
    </xf>
    <xf numFmtId="0" fontId="1823" fillId="2" borderId="5" xfId="0" applyFont="1" applyBorder="1"/>
    <xf numFmtId="0" fontId="4" fillId="2" borderId="4" xfId="0" applyNumberFormat="1" applyFont="1" applyFill="1" applyBorder="1"/>
    <xf numFmtId="0" fontId="1824" fillId="2" borderId="0" xfId="0" applyNumberFormat="1" applyFont="1" applyFill="1" applyBorder="1"/>
    <xf numFmtId="0" fontId="1824" fillId="2" borderId="0" xfId="0" applyNumberFormat="1" applyFont="1" applyFill="1" applyBorder="1" applyAlignment="1">
      <alignment horizontal="center"/>
    </xf>
    <xf numFmtId="0" fontId="1824" fillId="2" borderId="5" xfId="0" applyNumberFormat="1" applyFont="1" applyFill="1" applyBorder="1"/>
    <xf numFmtId="0" fontId="4" fillId="2" borderId="4" xfId="0" applyFont="1" applyBorder="1"/>
    <xf numFmtId="0" fontId="1825" fillId="2" borderId="0" xfId="0" applyFont="1" applyBorder="1"/>
    <xf numFmtId="0" fontId="1825" fillId="2" borderId="0" xfId="0" applyFont="1" applyBorder="1" applyAlignment="1">
      <alignment horizontal="center"/>
    </xf>
    <xf numFmtId="0" fontId="1825" fillId="2" borderId="5" xfId="0" applyFont="1" applyBorder="1"/>
    <xf numFmtId="0" fontId="4" fillId="2" borderId="4" xfId="0" applyFont="1" applyBorder="1"/>
    <xf numFmtId="0" fontId="1826" fillId="2" borderId="0" xfId="0" applyFont="1" applyBorder="1"/>
    <xf numFmtId="0" fontId="1826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1826" fillId="2" borderId="5" xfId="0" applyFont="1" applyBorder="1"/>
    <xf numFmtId="0" fontId="4" fillId="2" borderId="4" xfId="0" applyFont="1" applyBorder="1"/>
    <xf numFmtId="0" fontId="1827" fillId="2" borderId="0" xfId="0" applyFont="1" applyBorder="1"/>
    <xf numFmtId="0" fontId="1827" fillId="2" borderId="0" xfId="0" applyFont="1" applyBorder="1" applyAlignment="1">
      <alignment horizontal="center"/>
    </xf>
    <xf numFmtId="0" fontId="4" fillId="2" borderId="0" xfId="0" applyFont="1" applyBorder="1"/>
    <xf numFmtId="0" fontId="1827" fillId="2" borderId="5" xfId="0" applyFont="1" applyBorder="1"/>
    <xf numFmtId="0" fontId="4" fillId="2" borderId="4" xfId="0" applyFont="1" applyBorder="1"/>
    <xf numFmtId="0" fontId="1828" fillId="2" borderId="0" xfId="0" applyFont="1" applyBorder="1"/>
    <xf numFmtId="0" fontId="1828" fillId="2" borderId="0" xfId="0" applyFont="1" applyBorder="1" applyAlignment="1">
      <alignment horizontal="center"/>
    </xf>
    <xf numFmtId="0" fontId="1828" fillId="2" borderId="5" xfId="0" applyFont="1" applyBorder="1"/>
    <xf numFmtId="0" fontId="4" fillId="2" borderId="4" xfId="0" applyFont="1" applyFill="1" applyBorder="1"/>
    <xf numFmtId="0" fontId="1829" fillId="2" borderId="0" xfId="0" applyFont="1" applyFill="1" applyBorder="1"/>
    <xf numFmtId="0" fontId="1829" fillId="2" borderId="0" xfId="0" applyFont="1" applyFill="1" applyBorder="1" applyAlignment="1">
      <alignment horizontal="center"/>
    </xf>
    <xf numFmtId="0" fontId="1829" fillId="2" borderId="6" xfId="0" applyFont="1" applyFill="1" applyBorder="1" applyAlignment="1">
      <alignment horizontal="center"/>
    </xf>
    <xf numFmtId="0" fontId="1829" fillId="2" borderId="3" xfId="0" applyFont="1" applyFill="1" applyBorder="1" applyAlignment="1">
      <alignment horizontal="center" wrapText="1"/>
    </xf>
    <xf numFmtId="0" fontId="1829" fillId="2" borderId="5" xfId="0" applyFont="1" applyFill="1" applyBorder="1"/>
    <xf numFmtId="0" fontId="1830" fillId="2" borderId="4" xfId="0" applyFont="1" applyBorder="1"/>
    <xf numFmtId="0" fontId="1830" fillId="2" borderId="0" xfId="0" applyFont="1" applyBorder="1"/>
    <xf numFmtId="0" fontId="1830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1830" fillId="2" borderId="5" xfId="0" applyFont="1" applyBorder="1"/>
    <xf numFmtId="0" fontId="1831" fillId="2" borderId="4" xfId="0" applyFont="1" applyBorder="1"/>
    <xf numFmtId="0" fontId="1831" fillId="2" borderId="0" xfId="0" applyFont="1" applyBorder="1"/>
    <xf numFmtId="0" fontId="1831" fillId="2" borderId="0" xfId="0" applyFont="1" applyBorder="1" applyAlignment="1">
      <alignment horizontal="center"/>
    </xf>
    <xf numFmtId="0" fontId="1831" fillId="2" borderId="7" xfId="0" applyFont="1" applyBorder="1"/>
    <xf numFmtId="0" fontId="1831" fillId="2" borderId="5" xfId="0" applyFont="1" applyBorder="1"/>
    <xf numFmtId="0" fontId="1832" fillId="2" borderId="4" xfId="0" applyFont="1" applyFill="1" applyBorder="1"/>
    <xf numFmtId="0" fontId="1832" fillId="2" borderId="0" xfId="0" applyFont="1" applyFill="1" applyBorder="1"/>
    <xf numFmtId="0" fontId="1832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wrapText="1"/>
    </xf>
    <xf numFmtId="0" fontId="1832" fillId="2" borderId="5" xfId="0" applyFont="1" applyFill="1" applyBorder="1"/>
    <xf numFmtId="0" fontId="1833" fillId="2" borderId="4" xfId="0" applyFont="1" applyFill="1" applyBorder="1"/>
    <xf numFmtId="0" fontId="1833" fillId="2" borderId="0" xfId="0" applyFont="1" applyFill="1" applyBorder="1"/>
    <xf numFmtId="0" fontId="1833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wrapText="1"/>
    </xf>
    <xf numFmtId="0" fontId="1833" fillId="2" borderId="5" xfId="0" applyFont="1" applyFill="1" applyBorder="1"/>
    <xf numFmtId="0" fontId="1834" fillId="2" borderId="4" xfId="0" applyFont="1" applyBorder="1"/>
    <xf numFmtId="0" fontId="1834" fillId="2" borderId="0" xfId="0" applyFont="1" applyBorder="1"/>
    <xf numFmtId="0" fontId="1834" fillId="2" borderId="0" xfId="0" applyFont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0" fontId="1834" fillId="2" borderId="7" xfId="0" applyFont="1" applyBorder="1" applyAlignment="1">
      <alignment horizontal="center" vertical="center"/>
    </xf>
    <xf numFmtId="2" fontId="1834" fillId="2" borderId="5" xfId="0" applyNumberFormat="1" applyFont="1" applyBorder="1" applyAlignment="1">
      <alignment horizontal="center"/>
    </xf>
    <xf numFmtId="0" fontId="1834" fillId="2" borderId="5" xfId="0" applyFont="1" applyBorder="1"/>
    <xf numFmtId="1" fontId="8" fillId="2" borderId="8" xfId="0" applyNumberFormat="1" applyFont="1" applyBorder="1" applyAlignment="1">
      <alignment horizontal="center"/>
    </xf>
    <xf numFmtId="0" fontId="1835" fillId="2" borderId="4" xfId="0" applyFont="1" applyBorder="1"/>
    <xf numFmtId="0" fontId="1835" fillId="2" borderId="0" xfId="0" applyFont="1" applyBorder="1"/>
    <xf numFmtId="0" fontId="1835" fillId="2" borderId="0" xfId="0" applyFont="1" applyBorder="1" applyAlignment="1">
      <alignment horizontal="center"/>
    </xf>
    <xf numFmtId="0" fontId="1835" fillId="2" borderId="9" xfId="0" applyFont="1" applyBorder="1" applyAlignment="1">
      <alignment horizontal="center"/>
    </xf>
    <xf numFmtId="0" fontId="1835" fillId="2" borderId="10" xfId="0" applyFont="1" applyBorder="1" applyAlignment="1">
      <alignment horizontal="center"/>
    </xf>
    <xf numFmtId="0" fontId="1835" fillId="2" borderId="5" xfId="0" applyFont="1" applyBorder="1"/>
    <xf numFmtId="0" fontId="4" fillId="2" borderId="4" xfId="0" applyFont="1" applyBorder="1"/>
    <xf numFmtId="0" fontId="1836" fillId="2" borderId="0" xfId="0" applyFont="1" applyBorder="1"/>
    <xf numFmtId="0" fontId="4" fillId="2" borderId="0" xfId="0" applyFont="1" applyBorder="1" applyAlignment="1">
      <alignment horizontal="center"/>
    </xf>
    <xf numFmtId="0" fontId="1836" fillId="2" borderId="0" xfId="0" applyFont="1" applyBorder="1" applyAlignment="1">
      <alignment horizontal="center"/>
    </xf>
    <xf numFmtId="0" fontId="1836" fillId="2" borderId="9" xfId="0" applyFont="1" applyBorder="1"/>
    <xf numFmtId="0" fontId="1836" fillId="2" borderId="10" xfId="0" applyFont="1" applyBorder="1"/>
    <xf numFmtId="0" fontId="1836" fillId="2" borderId="5" xfId="0" applyFont="1" applyBorder="1"/>
    <xf numFmtId="0" fontId="1837" fillId="2" borderId="4" xfId="0" applyFont="1" applyBorder="1"/>
    <xf numFmtId="0" fontId="1837" fillId="2" borderId="0" xfId="0" applyFont="1" applyBorder="1"/>
    <xf numFmtId="0" fontId="1837" fillId="2" borderId="0" xfId="0" applyFont="1" applyBorder="1" applyAlignment="1">
      <alignment horizontal="center"/>
    </xf>
    <xf numFmtId="0" fontId="1837" fillId="2" borderId="5" xfId="0" applyFont="1" applyBorder="1"/>
    <xf numFmtId="0" fontId="4" fillId="2" borderId="4" xfId="0" applyFont="1" applyBorder="1"/>
    <xf numFmtId="0" fontId="1838" fillId="2" borderId="0" xfId="0" applyFont="1" applyBorder="1"/>
    <xf numFmtId="0" fontId="1838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838" fillId="2" borderId="5" xfId="0" applyFont="1" applyBorder="1"/>
    <xf numFmtId="0" fontId="1840" fillId="2" borderId="4" xfId="0" applyFont="1" applyBorder="1"/>
    <xf numFmtId="0" fontId="1840" fillId="2" borderId="0" xfId="0" applyFont="1" applyBorder="1"/>
    <xf numFmtId="0" fontId="1840" fillId="2" borderId="0" xfId="0" applyFont="1" applyBorder="1" applyAlignment="1">
      <alignment horizontal="center"/>
    </xf>
    <xf numFmtId="0" fontId="1839" fillId="2" borderId="0" xfId="0" applyFont="1" applyBorder="1" applyAlignment="1">
      <alignment horizontal="center"/>
    </xf>
    <xf numFmtId="0" fontId="1840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1841" fillId="2" borderId="0" xfId="0" applyFont="1" applyBorder="1"/>
    <xf numFmtId="0" fontId="1841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6" xfId="0" applyFont="1" applyBorder="1" applyAlignment="1">
      <alignment horizontal="center" wrapText="1"/>
    </xf>
    <xf numFmtId="0" fontId="1842" fillId="2" borderId="5" xfId="0" applyFont="1" applyBorder="1"/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1843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4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4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4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4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846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46" fillId="2" borderId="5" xfId="0" applyFont="1" applyFill="1" applyBorder="1" applyAlignment="1"/>
    <xf numFmtId="1" fontId="1846" fillId="2" borderId="0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84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848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848" fillId="2" borderId="5" xfId="0" applyFont="1" applyFill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849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849" fillId="2" borderId="5" xfId="0" applyFont="1" applyFill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850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0" fillId="2" borderId="5" xfId="0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852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2" fillId="2" borderId="5" xfId="0" applyFont="1" applyFill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4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5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58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5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6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6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6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63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864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64" fillId="2" borderId="5" xfId="0" applyNumberFormat="1" applyFont="1" applyFill="1" applyBorder="1" applyAlignment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865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65" fillId="2" borderId="5" xfId="0" applyNumberFormat="1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66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6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6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6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70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7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72" fillId="2" borderId="5" xfId="0" applyFont="1" applyBorder="1"/>
    <xf numFmtId="0" fontId="5" fillId="3" borderId="8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Fill="1" applyBorder="1" applyAlignment="1">
      <alignment horizontal="center"/>
    </xf>
    <xf numFmtId="1" fontId="1873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1873" fillId="2" borderId="5" xfId="0" applyNumberFormat="1" applyFont="1" applyFill="1" applyBorder="1" applyAlignment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187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18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1875" fillId="2" borderId="5" xfId="0" applyFont="1" applyBorder="1"/>
    <xf numFmtId="0" fontId="4" fillId="2" borderId="4" xfId="0" applyNumberFormat="1" applyFont="1" applyBorder="1" applyAlignment="1"/>
    <xf numFmtId="0" fontId="1876" fillId="2" borderId="0" xfId="0" applyNumberFormat="1" applyFont="1" applyBorder="1" applyAlignment="1"/>
    <xf numFmtId="0" fontId="1876" fillId="2" borderId="0" xfId="0" applyNumberFormat="1" applyFont="1" applyBorder="1" applyAlignment="1">
      <alignment horizontal="center"/>
    </xf>
    <xf numFmtId="1" fontId="1876" fillId="2" borderId="0" xfId="0" applyNumberFormat="1" applyFont="1" applyBorder="1" applyAlignment="1"/>
    <xf numFmtId="0" fontId="1876" fillId="2" borderId="5" xfId="0" applyNumberFormat="1" applyFont="1" applyBorder="1" applyAlignment="1"/>
    <xf numFmtId="0" fontId="1877" fillId="2" borderId="4" xfId="0" applyFont="1" applyFill="1" applyBorder="1" applyAlignment="1"/>
    <xf numFmtId="0" fontId="1877" fillId="2" borderId="0" xfId="0" applyFont="1" applyFill="1" applyBorder="1" applyAlignment="1"/>
    <xf numFmtId="0" fontId="1877" fillId="2" borderId="0" xfId="0" applyFont="1" applyFill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1877" fillId="2" borderId="5" xfId="0" applyFont="1" applyFill="1" applyBorder="1" applyAlignment="1"/>
    <xf numFmtId="0" fontId="8" fillId="2" borderId="4" xfId="0" applyFont="1" applyFill="1" applyBorder="1" applyAlignment="1"/>
    <xf numFmtId="0" fontId="1878" fillId="2" borderId="0" xfId="0" applyFont="1" applyFill="1" applyBorder="1" applyAlignment="1"/>
    <xf numFmtId="0" fontId="1878" fillId="2" borderId="0" xfId="0" applyFont="1" applyFill="1" applyBorder="1" applyAlignment="1">
      <alignment horizontal="center"/>
    </xf>
    <xf numFmtId="1" fontId="1878" fillId="2" borderId="0" xfId="0" applyNumberFormat="1" applyFont="1" applyFill="1" applyBorder="1" applyAlignment="1"/>
    <xf numFmtId="1" fontId="5" fillId="3" borderId="0" xfId="0" applyNumberFormat="1" applyFont="1" applyFill="1" applyBorder="1" applyAlignment="1">
      <alignment horizontal="center"/>
    </xf>
    <xf numFmtId="0" fontId="1878" fillId="2" borderId="5" xfId="0" applyFont="1" applyFill="1" applyBorder="1" applyAlignment="1"/>
    <xf numFmtId="0" fontId="1879" fillId="2" borderId="4" xfId="0" applyFont="1" applyBorder="1" applyAlignment="1">
      <alignment horizontal="center"/>
    </xf>
    <xf numFmtId="0" fontId="1879" fillId="2" borderId="0" xfId="0" applyFont="1" applyBorder="1" applyAlignment="1">
      <alignment horizontal="center"/>
    </xf>
    <xf numFmtId="0" fontId="1879" fillId="2" borderId="0" xfId="0" applyFont="1" applyBorder="1"/>
    <xf numFmtId="0" fontId="1879" fillId="2" borderId="5" xfId="0" applyFont="1" applyBorder="1"/>
    <xf numFmtId="0" fontId="8" fillId="2" borderId="4" xfId="0" applyFont="1" applyBorder="1"/>
    <xf numFmtId="0" fontId="1880" fillId="2" borderId="0" xfId="0" applyFont="1" applyBorder="1"/>
    <xf numFmtId="0" fontId="1880" fillId="2" borderId="0" xfId="0" applyFont="1" applyBorder="1" applyAlignment="1">
      <alignment horizontal="center"/>
    </xf>
    <xf numFmtId="1" fontId="1880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1880" fillId="2" borderId="5" xfId="0" applyFont="1" applyBorder="1"/>
    <xf numFmtId="0" fontId="1881" fillId="2" borderId="4" xfId="0" applyFont="1" applyBorder="1"/>
    <xf numFmtId="0" fontId="1881" fillId="2" borderId="0" xfId="0" applyFont="1" applyBorder="1"/>
    <xf numFmtId="0" fontId="1881" fillId="2" borderId="0" xfId="0" applyFont="1" applyBorder="1" applyAlignment="1">
      <alignment horizontal="center"/>
    </xf>
    <xf numFmtId="1" fontId="1881" fillId="2" borderId="0" xfId="0" applyNumberFormat="1" applyFont="1" applyBorder="1"/>
    <xf numFmtId="0" fontId="1881" fillId="2" borderId="5" xfId="0" applyFont="1" applyBorder="1"/>
    <xf numFmtId="0" fontId="1882" fillId="2" borderId="4" xfId="0" applyFont="1" applyBorder="1"/>
    <xf numFmtId="0" fontId="1882" fillId="2" borderId="0" xfId="0" applyFont="1" applyBorder="1"/>
    <xf numFmtId="0" fontId="1882" fillId="2" borderId="0" xfId="0" applyFont="1" applyBorder="1" applyAlignment="1">
      <alignment horizontal="center"/>
    </xf>
    <xf numFmtId="1" fontId="1882" fillId="2" borderId="0" xfId="0" applyNumberFormat="1" applyFont="1" applyBorder="1"/>
    <xf numFmtId="0" fontId="1882" fillId="2" borderId="5" xfId="0" applyFont="1" applyBorder="1"/>
    <xf numFmtId="0" fontId="1883" fillId="2" borderId="4" xfId="0" applyFont="1" applyBorder="1"/>
    <xf numFmtId="0" fontId="1883" fillId="2" borderId="0" xfId="0" applyFont="1" applyBorder="1"/>
    <xf numFmtId="0" fontId="1883" fillId="2" borderId="0" xfId="0" applyFont="1" applyBorder="1" applyAlignment="1">
      <alignment horizontal="center"/>
    </xf>
    <xf numFmtId="1" fontId="1883" fillId="2" borderId="0" xfId="0" applyNumberFormat="1" applyFont="1" applyBorder="1"/>
    <xf numFmtId="0" fontId="1883" fillId="2" borderId="5" xfId="0" applyFont="1" applyBorder="1"/>
    <xf numFmtId="0" fontId="1884" fillId="2" borderId="11" xfId="0" applyFont="1" applyBorder="1" applyAlignment="1"/>
    <xf numFmtId="0" fontId="1884" fillId="2" borderId="12" xfId="0" applyFont="1" applyBorder="1" applyAlignment="1"/>
    <xf numFmtId="0" fontId="1884" fillId="2" borderId="12" xfId="0" applyFont="1" applyBorder="1" applyAlignment="1">
      <alignment horizontal="center"/>
    </xf>
    <xf numFmtId="1" fontId="1884" fillId="2" borderId="12" xfId="0" applyNumberFormat="1" applyFont="1" applyBorder="1" applyAlignment="1"/>
    <xf numFmtId="0" fontId="1884" fillId="2" borderId="10" xfId="0" applyFont="1" applyBorder="1" applyAlignment="1"/>
    <xf numFmtId="1" fontId="1885" fillId="2" borderId="0" xfId="0" applyNumberFormat="1" applyFont="1"/>
    <xf numFmtId="1" fontId="8" fillId="2" borderId="0" xfId="0" applyNumberFormat="1" applyFont="1" applyBorder="1" applyAlignment="1">
      <alignment horizontal="center"/>
    </xf>
    <xf numFmtId="1" fontId="1886" fillId="2" borderId="0" xfId="0" applyNumberFormat="1" applyFont="1"/>
    <xf numFmtId="1" fontId="1887" fillId="2" borderId="0" xfId="0" applyNumberFormat="1" applyFont="1"/>
    <xf numFmtId="1" fontId="1888" fillId="2" borderId="0" xfId="0" applyNumberFormat="1" applyFont="1"/>
    <xf numFmtId="1" fontId="1889" fillId="2" borderId="0" xfId="0" applyNumberFormat="1" applyFont="1" applyFill="1" applyBorder="1" applyAlignment="1"/>
    <xf numFmtId="1" fontId="1890" fillId="2" borderId="0" xfId="0" applyNumberFormat="1" applyFont="1"/>
    <xf numFmtId="1" fontId="1891" fillId="2" borderId="0" xfId="0" applyNumberFormat="1" applyFont="1"/>
    <xf numFmtId="1" fontId="1892" fillId="2" borderId="0" xfId="0" applyNumberFormat="1" applyFont="1"/>
    <xf numFmtId="1" fontId="1893" fillId="2" borderId="0" xfId="0" applyNumberFormat="1" applyFont="1"/>
    <xf numFmtId="1" fontId="1894" fillId="2" borderId="0" xfId="0" applyNumberFormat="1" applyFont="1" applyFill="1" applyBorder="1" applyAlignment="1"/>
    <xf numFmtId="1" fontId="1895" fillId="2" borderId="0" xfId="0" applyNumberFormat="1" applyFont="1"/>
    <xf numFmtId="1" fontId="1896" fillId="2" borderId="0" xfId="0" applyNumberFormat="1" applyFont="1"/>
    <xf numFmtId="1" fontId="1897" fillId="2" borderId="0" xfId="0" applyNumberFormat="1" applyFont="1" applyFill="1" applyBorder="1" applyAlignment="1"/>
    <xf numFmtId="1" fontId="1898" fillId="2" borderId="0" xfId="0" applyNumberFormat="1" applyFont="1"/>
    <xf numFmtId="1" fontId="1899" fillId="2" borderId="0" xfId="0" applyNumberFormat="1" applyFont="1"/>
    <xf numFmtId="1" fontId="1900" fillId="2" borderId="0" xfId="0" applyNumberFormat="1" applyFont="1" applyBorder="1" applyAlignment="1"/>
    <xf numFmtId="1" fontId="1901" fillId="2" borderId="0" xfId="0" applyNumberFormat="1" applyFont="1"/>
    <xf numFmtId="1" fontId="1902" fillId="2" borderId="0" xfId="0" applyNumberFormat="1" applyFont="1"/>
    <xf numFmtId="1" fontId="1903" fillId="2" borderId="0" xfId="0" applyNumberFormat="1" applyFont="1"/>
    <xf numFmtId="1" fontId="1904" fillId="2" borderId="0" xfId="0" applyNumberFormat="1" applyFont="1"/>
    <xf numFmtId="1" fontId="1905" fillId="2" borderId="0" xfId="0" applyNumberFormat="1" applyFont="1"/>
    <xf numFmtId="1" fontId="1906" fillId="2" borderId="0" xfId="0" applyNumberFormat="1" applyFont="1" applyBorder="1" applyAlignment="1"/>
    <xf numFmtId="1" fontId="1907" fillId="2" borderId="0" xfId="0" applyNumberFormat="1" applyFont="1"/>
    <xf numFmtId="0" fontId="1907" fillId="2" borderId="0" xfId="0" applyFont="1"/>
    <xf numFmtId="1" fontId="1908" fillId="2" borderId="0" xfId="0" applyNumberFormat="1" applyFont="1"/>
    <xf numFmtId="1" fontId="1909" fillId="2" borderId="0" xfId="0" applyNumberFormat="1" applyFont="1" applyBorder="1" applyAlignment="1"/>
    <xf numFmtId="1" fontId="1910" fillId="2" borderId="0" xfId="0" applyNumberFormat="1" applyFont="1" applyFill="1" applyBorder="1" applyAlignme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4" fillId="2" borderId="0" xfId="0" applyFont="1" applyBorder="1"/>
    <xf numFmtId="0" fontId="8" fillId="2" borderId="0" xfId="0" applyFont="1" applyBorder="1" applyAlignment="1">
      <alignment horizontal="center"/>
    </xf>
    <xf numFmtId="0" fontId="2046" fillId="2" borderId="12" xfId="0" applyFont="1" applyBorder="1" applyAlignment="1">
      <alignment horizontal="center"/>
    </xf>
    <xf numFmtId="1" fontId="2047" fillId="2" borderId="0" xfId="0" applyNumberFormat="1" applyFont="1"/>
    <xf numFmtId="1" fontId="2049" fillId="2" borderId="0" xfId="0" applyNumberFormat="1" applyFont="1"/>
    <xf numFmtId="1" fontId="2050" fillId="2" borderId="0" xfId="0" applyNumberFormat="1" applyFont="1"/>
    <xf numFmtId="1" fontId="2052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4" fillId="2" borderId="4" xfId="0" applyFont="1" applyBorder="1"/>
    <xf numFmtId="0" fontId="2058" fillId="2" borderId="0" xfId="0" applyFont="1" applyBorder="1"/>
    <xf numFmtId="0" fontId="2058" fillId="2" borderId="0" xfId="0" applyFont="1" applyBorder="1" applyAlignment="1">
      <alignment horizontal="center"/>
    </xf>
    <xf numFmtId="0" fontId="2058" fillId="2" borderId="5" xfId="0" applyFont="1" applyBorder="1"/>
    <xf numFmtId="0" fontId="2063" fillId="2" borderId="4" xfId="0" applyFont="1" applyBorder="1"/>
    <xf numFmtId="0" fontId="2063" fillId="2" borderId="0" xfId="0" applyFont="1" applyBorder="1"/>
    <xf numFmtId="0" fontId="206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063" fillId="2" borderId="5" xfId="0" applyFont="1" applyBorder="1"/>
    <xf numFmtId="0" fontId="2064" fillId="2" borderId="4" xfId="0" applyFont="1" applyBorder="1"/>
    <xf numFmtId="0" fontId="2064" fillId="2" borderId="0" xfId="0" applyFont="1" applyBorder="1"/>
    <xf numFmtId="0" fontId="2064" fillId="2" borderId="0" xfId="0" applyFont="1" applyBorder="1" applyAlignment="1">
      <alignment horizontal="center"/>
    </xf>
    <xf numFmtId="0" fontId="2064" fillId="2" borderId="9" xfId="0" applyFont="1" applyBorder="1" applyAlignment="1">
      <alignment horizontal="center"/>
    </xf>
    <xf numFmtId="0" fontId="2064" fillId="2" borderId="10" xfId="0" applyFont="1" applyBorder="1" applyAlignment="1">
      <alignment horizontal="center"/>
    </xf>
    <xf numFmtId="0" fontId="2064" fillId="2" borderId="5" xfId="0" applyFont="1" applyBorder="1"/>
    <xf numFmtId="0" fontId="2065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067" fillId="2" borderId="5" xfId="0" applyFont="1" applyBorder="1"/>
    <xf numFmtId="1" fontId="2067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6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06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07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07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07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07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07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07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077" fillId="2" borderId="5" xfId="0" applyFont="1" applyBorder="1"/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7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08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080" fillId="2" borderId="5" xfId="0" applyFont="1" applyBorder="1"/>
    <xf numFmtId="1" fontId="2081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1" fontId="208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1" fontId="2085" fillId="2" borderId="0" xfId="0" applyNumberFormat="1" applyFont="1" applyBorder="1"/>
    <xf numFmtId="1" fontId="2086" fillId="2" borderId="12" xfId="0" applyNumberFormat="1" applyFont="1" applyBorder="1"/>
    <xf numFmtId="1" fontId="2088" fillId="2" borderId="0" xfId="0" applyNumberFormat="1" applyFont="1"/>
    <xf numFmtId="1" fontId="2089" fillId="2" borderId="0" xfId="0" applyNumberFormat="1" applyFont="1"/>
    <xf numFmtId="1" fontId="2091" fillId="2" borderId="0" xfId="0" applyNumberFormat="1" applyFont="1"/>
    <xf numFmtId="1" fontId="2092" fillId="2" borderId="0" xfId="0" applyNumberFormat="1" applyFont="1"/>
    <xf numFmtId="1" fontId="2093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4" fillId="2" borderId="4" xfId="0" applyFont="1" applyBorder="1"/>
    <xf numFmtId="0" fontId="2098" fillId="2" borderId="0" xfId="0" applyFont="1" applyBorder="1"/>
    <xf numFmtId="0" fontId="2098" fillId="2" borderId="0" xfId="0" applyFont="1" applyBorder="1" applyAlignment="1">
      <alignment horizontal="center"/>
    </xf>
    <xf numFmtId="0" fontId="2098" fillId="2" borderId="5" xfId="0" applyFont="1" applyBorder="1"/>
    <xf numFmtId="0" fontId="2102" fillId="2" borderId="4" xfId="0" applyFont="1" applyBorder="1"/>
    <xf numFmtId="0" fontId="2102" fillId="2" borderId="0" xfId="0" applyFont="1" applyBorder="1"/>
    <xf numFmtId="0" fontId="210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102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0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07" fillId="2" borderId="5" xfId="0" applyFont="1" applyBorder="1"/>
    <xf numFmtId="1" fontId="2107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0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10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1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1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13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1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15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1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17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1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1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1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2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120" fillId="2" borderId="5" xfId="0" applyFont="1" applyBorder="1"/>
    <xf numFmtId="0" fontId="4" fillId="2" borderId="4" xfId="0" applyFont="1" applyBorder="1"/>
    <xf numFmtId="0" fontId="2121" fillId="2" borderId="0" xfId="0" applyFont="1" applyBorder="1"/>
    <xf numFmtId="0" fontId="2121" fillId="2" borderId="0" xfId="0" applyFont="1" applyBorder="1" applyAlignment="1">
      <alignment horizontal="center"/>
    </xf>
    <xf numFmtId="1" fontId="2121" fillId="2" borderId="0" xfId="0" applyNumberFormat="1" applyFont="1" applyBorder="1"/>
    <xf numFmtId="0" fontId="2121" fillId="2" borderId="5" xfId="0" applyFont="1" applyBorder="1"/>
    <xf numFmtId="0" fontId="2122" fillId="2" borderId="4" xfId="0" applyFont="1" applyBorder="1"/>
    <xf numFmtId="0" fontId="2122" fillId="2" borderId="0" xfId="0" applyFont="1" applyBorder="1"/>
    <xf numFmtId="0" fontId="212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2122" fillId="2" borderId="5" xfId="0" applyFont="1" applyBorder="1"/>
    <xf numFmtId="0" fontId="8" fillId="2" borderId="4" xfId="0" applyFont="1" applyBorder="1"/>
    <xf numFmtId="0" fontId="2123" fillId="2" borderId="0" xfId="0" applyFont="1" applyBorder="1"/>
    <xf numFmtId="0" fontId="2123" fillId="2" borderId="0" xfId="0" applyFont="1" applyBorder="1" applyAlignment="1">
      <alignment horizontal="center"/>
    </xf>
    <xf numFmtId="1" fontId="212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2123" fillId="2" borderId="5" xfId="0" applyFont="1" applyBorder="1"/>
    <xf numFmtId="0" fontId="2124" fillId="2" borderId="4" xfId="0" applyFont="1" applyBorder="1" applyAlignment="1">
      <alignment horizontal="center"/>
    </xf>
    <xf numFmtId="0" fontId="2124" fillId="2" borderId="0" xfId="0" applyFont="1" applyBorder="1" applyAlignment="1">
      <alignment horizontal="center"/>
    </xf>
    <xf numFmtId="0" fontId="2125" fillId="2" borderId="4" xfId="0" applyFont="1" applyBorder="1"/>
    <xf numFmtId="0" fontId="2125" fillId="2" borderId="0" xfId="0" applyFont="1" applyBorder="1"/>
    <xf numFmtId="0" fontId="2125" fillId="2" borderId="0" xfId="0" applyFont="1" applyBorder="1" applyAlignment="1">
      <alignment horizontal="center"/>
    </xf>
    <xf numFmtId="1" fontId="2125" fillId="2" borderId="0" xfId="0" applyNumberFormat="1" applyFont="1" applyBorder="1"/>
    <xf numFmtId="0" fontId="2125" fillId="2" borderId="5" xfId="0" applyFont="1" applyBorder="1"/>
    <xf numFmtId="0" fontId="2126" fillId="2" borderId="12" xfId="0" applyFont="1" applyBorder="1" applyAlignment="1">
      <alignment horizontal="center"/>
    </xf>
    <xf numFmtId="1" fontId="2127" fillId="2" borderId="0" xfId="0" applyNumberFormat="1" applyFont="1"/>
    <xf numFmtId="1" fontId="2130" fillId="2" borderId="0" xfId="0" applyNumberFormat="1" applyFont="1"/>
    <xf numFmtId="1" fontId="2131" fillId="2" borderId="0" xfId="0" applyNumberFormat="1" applyFont="1"/>
    <xf numFmtId="1" fontId="2132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2137" fillId="2" borderId="5" xfId="0" applyFont="1" applyBorder="1"/>
    <xf numFmtId="0" fontId="4" fillId="2" borderId="4" xfId="0" applyFont="1" applyBorder="1"/>
    <xf numFmtId="0" fontId="2138" fillId="2" borderId="0" xfId="0" applyFont="1" applyBorder="1"/>
    <xf numFmtId="0" fontId="2138" fillId="2" borderId="0" xfId="0" applyFont="1" applyBorder="1" applyAlignment="1">
      <alignment horizontal="center"/>
    </xf>
    <xf numFmtId="0" fontId="2138" fillId="2" borderId="5" xfId="0" applyFont="1" applyBorder="1"/>
    <xf numFmtId="0" fontId="2139" fillId="2" borderId="0" xfId="0" applyFont="1" applyBorder="1" applyAlignment="1">
      <alignment horizontal="center"/>
    </xf>
    <xf numFmtId="0" fontId="4" fillId="2" borderId="4" xfId="0" applyFont="1" applyBorder="1"/>
    <xf numFmtId="0" fontId="2140" fillId="2" borderId="0" xfId="0" applyFont="1" applyBorder="1"/>
    <xf numFmtId="0" fontId="2140" fillId="2" borderId="0" xfId="0" applyFont="1" applyBorder="1" applyAlignment="1">
      <alignment horizontal="center"/>
    </xf>
    <xf numFmtId="0" fontId="2140" fillId="2" borderId="6" xfId="0" applyFont="1" applyBorder="1" applyAlignment="1">
      <alignment horizontal="center"/>
    </xf>
    <xf numFmtId="0" fontId="2140" fillId="2" borderId="3" xfId="0" applyFont="1" applyBorder="1" applyAlignment="1">
      <alignment horizontal="center" wrapText="1"/>
    </xf>
    <xf numFmtId="0" fontId="2140" fillId="2" borderId="5" xfId="0" applyFont="1" applyBorder="1"/>
    <xf numFmtId="0" fontId="2141" fillId="2" borderId="4" xfId="0" applyFont="1" applyBorder="1"/>
    <xf numFmtId="0" fontId="2141" fillId="2" borderId="0" xfId="0" applyFont="1" applyBorder="1"/>
    <xf numFmtId="0" fontId="2141" fillId="2" borderId="0" xfId="0" applyFont="1" applyBorder="1" applyAlignment="1">
      <alignment horizontal="center"/>
    </xf>
    <xf numFmtId="0" fontId="2141" fillId="2" borderId="7" xfId="0" applyFont="1" applyBorder="1"/>
    <xf numFmtId="0" fontId="2141" fillId="2" borderId="5" xfId="0" applyFont="1" applyBorder="1"/>
    <xf numFmtId="0" fontId="2143" fillId="2" borderId="4" xfId="0" applyFont="1" applyBorder="1"/>
    <xf numFmtId="0" fontId="2143" fillId="2" borderId="0" xfId="0" applyFont="1" applyBorder="1"/>
    <xf numFmtId="0" fontId="214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143" fillId="2" borderId="5" xfId="0" applyFont="1" applyBorder="1"/>
    <xf numFmtId="0" fontId="2144" fillId="2" borderId="4" xfId="0" applyFont="1" applyBorder="1"/>
    <xf numFmtId="0" fontId="2144" fillId="2" borderId="0" xfId="0" applyFont="1" applyBorder="1"/>
    <xf numFmtId="0" fontId="2144" fillId="2" borderId="0" xfId="0" applyFont="1" applyBorder="1" applyAlignment="1">
      <alignment horizontal="center"/>
    </xf>
    <xf numFmtId="0" fontId="2144" fillId="2" borderId="9" xfId="0" applyFont="1" applyBorder="1" applyAlignment="1">
      <alignment horizontal="center"/>
    </xf>
    <xf numFmtId="0" fontId="2144" fillId="2" borderId="10" xfId="0" applyFont="1" applyBorder="1" applyAlignment="1">
      <alignment horizontal="center"/>
    </xf>
    <xf numFmtId="0" fontId="2144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4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47" fillId="2" borderId="5" xfId="0" applyFont="1" applyBorder="1"/>
    <xf numFmtId="1" fontId="2147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148" fillId="2" borderId="5" xfId="0" applyFont="1" applyBorder="1"/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4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5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5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52" fillId="2" borderId="5" xfId="0" applyFont="1" applyBorder="1"/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5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5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5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5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6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160" fillId="2" borderId="5" xfId="0" applyFont="1" applyBorder="1"/>
    <xf numFmtId="0" fontId="4" fillId="2" borderId="4" xfId="0" applyFont="1" applyBorder="1"/>
    <xf numFmtId="0" fontId="2161" fillId="2" borderId="0" xfId="0" applyFont="1" applyBorder="1"/>
    <xf numFmtId="0" fontId="2161" fillId="2" borderId="0" xfId="0" applyFont="1" applyBorder="1" applyAlignment="1">
      <alignment horizontal="center"/>
    </xf>
    <xf numFmtId="1" fontId="2161" fillId="2" borderId="0" xfId="0" applyNumberFormat="1" applyFont="1" applyBorder="1"/>
    <xf numFmtId="0" fontId="2161" fillId="2" borderId="5" xfId="0" applyFont="1" applyBorder="1"/>
    <xf numFmtId="0" fontId="216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8" fillId="2" borderId="4" xfId="0" applyFont="1" applyBorder="1"/>
    <xf numFmtId="0" fontId="2163" fillId="2" borderId="0" xfId="0" applyFont="1" applyBorder="1"/>
    <xf numFmtId="0" fontId="2163" fillId="2" borderId="0" xfId="0" applyFont="1" applyBorder="1" applyAlignment="1">
      <alignment horizontal="center"/>
    </xf>
    <xf numFmtId="1" fontId="2163" fillId="2" borderId="0" xfId="0" applyNumberFormat="1" applyFont="1" applyBorder="1"/>
    <xf numFmtId="1" fontId="5" fillId="3" borderId="0" xfId="0" applyNumberFormat="1" applyFont="1" applyFill="1" applyBorder="1" applyAlignment="1">
      <alignment horizontal="center"/>
    </xf>
    <xf numFmtId="0" fontId="2163" fillId="2" borderId="5" xfId="0" applyFont="1" applyBorder="1"/>
    <xf numFmtId="0" fontId="2164" fillId="2" borderId="4" xfId="0" applyFont="1" applyBorder="1" applyAlignment="1">
      <alignment horizontal="center"/>
    </xf>
    <xf numFmtId="0" fontId="2164" fillId="2" borderId="0" xfId="0" applyFont="1" applyBorder="1" applyAlignment="1">
      <alignment horizontal="center"/>
    </xf>
    <xf numFmtId="0" fontId="2164" fillId="2" borderId="0" xfId="0" applyFont="1" applyBorder="1"/>
    <xf numFmtId="0" fontId="2164" fillId="2" borderId="5" xfId="0" applyFont="1" applyBorder="1"/>
    <xf numFmtId="0" fontId="2165" fillId="2" borderId="4" xfId="0" applyFont="1" applyBorder="1"/>
    <xf numFmtId="0" fontId="2165" fillId="2" borderId="0" xfId="0" applyFont="1" applyBorder="1"/>
    <xf numFmtId="0" fontId="2165" fillId="2" borderId="0" xfId="0" applyFont="1" applyBorder="1" applyAlignment="1">
      <alignment horizontal="center"/>
    </xf>
    <xf numFmtId="1" fontId="2165" fillId="2" borderId="0" xfId="0" applyNumberFormat="1" applyFont="1" applyBorder="1"/>
    <xf numFmtId="0" fontId="2165" fillId="2" borderId="5" xfId="0" applyFont="1" applyBorder="1"/>
    <xf numFmtId="0" fontId="2166" fillId="2" borderId="11" xfId="0" applyFont="1" applyBorder="1"/>
    <xf numFmtId="0" fontId="2166" fillId="2" borderId="12" xfId="0" applyFont="1" applyBorder="1"/>
    <xf numFmtId="0" fontId="2166" fillId="2" borderId="12" xfId="0" applyFont="1" applyBorder="1" applyAlignment="1">
      <alignment horizontal="center"/>
    </xf>
    <xf numFmtId="1" fontId="2166" fillId="2" borderId="12" xfId="0" applyNumberFormat="1" applyFont="1" applyBorder="1"/>
    <xf numFmtId="0" fontId="2166" fillId="2" borderId="10" xfId="0" applyFont="1" applyBorder="1"/>
    <xf numFmtId="1" fontId="2169" fillId="2" borderId="0" xfId="0" applyNumberFormat="1" applyFont="1"/>
    <xf numFmtId="1" fontId="2170" fillId="2" borderId="0" xfId="0" applyNumberFormat="1" applyFont="1"/>
    <xf numFmtId="1" fontId="2171" fillId="2" borderId="0" xfId="0" applyNumberFormat="1" applyFont="1"/>
    <xf numFmtId="1" fontId="2173" fillId="2" borderId="0" xfId="0" applyNumberFormat="1" applyFont="1"/>
    <xf numFmtId="1" fontId="2176" fillId="2" borderId="0" xfId="0" applyNumberFormat="1" applyFont="1"/>
    <xf numFmtId="1" fontId="8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4" fillId="2" borderId="4" xfId="0" applyFont="1" applyBorder="1"/>
    <xf numFmtId="0" fontId="2178" fillId="2" borderId="0" xfId="0" applyFont="1" applyBorder="1"/>
    <xf numFmtId="0" fontId="2178" fillId="2" borderId="0" xfId="0" applyFont="1" applyBorder="1" applyAlignment="1">
      <alignment horizontal="center"/>
    </xf>
    <xf numFmtId="0" fontId="2178" fillId="2" borderId="5" xfId="0" applyFont="1" applyBorder="1"/>
    <xf numFmtId="0" fontId="2182" fillId="2" borderId="4" xfId="0" applyFont="1" applyBorder="1"/>
    <xf numFmtId="0" fontId="2182" fillId="2" borderId="0" xfId="0" applyFont="1" applyBorder="1"/>
    <xf numFmtId="0" fontId="218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182" fillId="2" borderId="5" xfId="0" applyFont="1" applyBorder="1"/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8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87" fillId="2" borderId="5" xfId="0" applyFont="1" applyBorder="1"/>
    <xf numFmtId="1" fontId="2187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188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8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18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9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19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9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9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9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9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9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9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9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9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19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198" fillId="2" borderId="5" xfId="0" applyFont="1" applyBorder="1"/>
    <xf numFmtId="2" fontId="5" fillId="2" borderId="8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0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4" fillId="2" borderId="4" xfId="0" applyFont="1" applyBorder="1"/>
    <xf numFmtId="0" fontId="2201" fillId="2" borderId="0" xfId="0" applyFont="1" applyBorder="1"/>
    <xf numFmtId="0" fontId="2201" fillId="2" borderId="0" xfId="0" applyFont="1" applyBorder="1" applyAlignment="1">
      <alignment horizontal="center"/>
    </xf>
    <xf numFmtId="1" fontId="2201" fillId="2" borderId="0" xfId="0" applyNumberFormat="1" applyFont="1" applyBorder="1"/>
    <xf numFmtId="0" fontId="2201" fillId="2" borderId="5" xfId="0" applyFont="1" applyBorder="1"/>
    <xf numFmtId="0" fontId="2202" fillId="2" borderId="4" xfId="0" applyFont="1" applyBorder="1"/>
    <xf numFmtId="0" fontId="2202" fillId="2" borderId="0" xfId="0" applyFont="1" applyBorder="1"/>
    <xf numFmtId="0" fontId="2202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2202" fillId="2" borderId="5" xfId="0" applyFont="1" applyBorder="1"/>
    <xf numFmtId="0" fontId="2203" fillId="2" borderId="0" xfId="0" applyFont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2204" fillId="2" borderId="4" xfId="0" applyFont="1" applyBorder="1" applyAlignment="1">
      <alignment horizontal="center"/>
    </xf>
    <xf numFmtId="0" fontId="2204" fillId="2" borderId="0" xfId="0" applyFont="1" applyBorder="1" applyAlignment="1">
      <alignment horizontal="center"/>
    </xf>
    <xf numFmtId="0" fontId="2205" fillId="2" borderId="0" xfId="0" applyFont="1" applyBorder="1" applyAlignment="1">
      <alignment horizontal="center"/>
    </xf>
    <xf numFmtId="0" fontId="2206" fillId="2" borderId="11" xfId="0" applyFont="1" applyBorder="1"/>
    <xf numFmtId="0" fontId="2206" fillId="2" borderId="12" xfId="0" applyFont="1" applyBorder="1"/>
    <xf numFmtId="0" fontId="2206" fillId="2" borderId="12" xfId="0" applyFont="1" applyBorder="1" applyAlignment="1">
      <alignment horizontal="center"/>
    </xf>
    <xf numFmtId="1" fontId="2206" fillId="2" borderId="12" xfId="0" applyNumberFormat="1" applyFont="1" applyBorder="1"/>
    <xf numFmtId="0" fontId="2206" fillId="2" borderId="10" xfId="0" applyFont="1" applyBorder="1"/>
    <xf numFmtId="1" fontId="2208" fillId="2" borderId="0" xfId="0" applyNumberFormat="1" applyFont="1"/>
    <xf numFmtId="1" fontId="8" fillId="2" borderId="8" xfId="0" applyNumberFormat="1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0" fontId="4" fillId="2" borderId="4" xfId="0" applyFont="1" applyBorder="1" applyAlignment="1">
      <alignment horizontal="left"/>
    </xf>
    <xf numFmtId="0" fontId="4" fillId="2" borderId="0" xfId="0" applyFont="1" applyBorder="1" applyAlignment="1">
      <alignment horizontal="left"/>
    </xf>
    <xf numFmtId="0" fontId="2218" fillId="2" borderId="0" xfId="0" applyFont="1" applyBorder="1" applyAlignment="1">
      <alignment horizontal="center"/>
    </xf>
    <xf numFmtId="1" fontId="5" fillId="2" borderId="0" xfId="0" applyNumberFormat="1" applyFont="1" applyBorder="1" applyAlignment="1">
      <alignment horizontal="center"/>
    </xf>
    <xf numFmtId="0" fontId="2219" fillId="2" borderId="0" xfId="0" applyFont="1" applyBorder="1" applyAlignment="1">
      <alignment horizontal="center"/>
    </xf>
    <xf numFmtId="0" fontId="6" fillId="2" borderId="7" xfId="0" applyFont="1" applyBorder="1" applyAlignment="1">
      <alignment horizontal="center"/>
    </xf>
    <xf numFmtId="0" fontId="6" fillId="2" borderId="5" xfId="0" applyFont="1" applyBorder="1" applyAlignment="1">
      <alignment horizontal="center" wrapText="1"/>
    </xf>
    <xf numFmtId="0" fontId="2222" fillId="2" borderId="4" xfId="0" applyFont="1" applyBorder="1"/>
    <xf numFmtId="0" fontId="2222" fillId="2" borderId="0" xfId="0" applyFont="1" applyBorder="1"/>
    <xf numFmtId="0" fontId="222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222" fillId="2" borderId="5" xfId="0" applyFont="1" applyBorder="1"/>
    <xf numFmtId="0" fontId="2223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7" xfId="0" applyFont="1" applyBorder="1" applyAlignment="1">
      <alignment horizontal="center" wrapText="1"/>
    </xf>
    <xf numFmtId="0" fontId="2224" fillId="2" borderId="4" xfId="0" applyFont="1" applyBorder="1"/>
    <xf numFmtId="0" fontId="2224" fillId="2" borderId="0" xfId="0" applyFont="1" applyBorder="1"/>
    <xf numFmtId="0" fontId="2224" fillId="2" borderId="0" xfId="0" applyFont="1" applyBorder="1" applyAlignment="1">
      <alignment horizontal="center"/>
    </xf>
    <xf numFmtId="0" fontId="2224" fillId="2" borderId="9" xfId="0" applyFont="1" applyBorder="1" applyAlignment="1">
      <alignment horizontal="center"/>
    </xf>
    <xf numFmtId="0" fontId="2224" fillId="2" borderId="10" xfId="0" applyFont="1" applyBorder="1" applyAlignment="1">
      <alignment horizontal="center"/>
    </xf>
    <xf numFmtId="0" fontId="2224" fillId="2" borderId="5" xfId="0" applyFont="1" applyBorder="1"/>
    <xf numFmtId="0" fontId="4" fillId="2" borderId="4" xfId="0" applyFont="1" applyBorder="1"/>
    <xf numFmtId="0" fontId="4" fillId="2" borderId="0" xfId="0" applyFont="1" applyBorder="1" applyAlignment="1">
      <alignment horizontal="center"/>
    </xf>
    <xf numFmtId="0" fontId="4" fillId="2" borderId="4" xfId="0" applyFont="1" applyBorder="1"/>
    <xf numFmtId="0" fontId="2225" fillId="2" borderId="0" xfId="0" applyFont="1" applyBorder="1"/>
    <xf numFmtId="0" fontId="2225" fillId="2" borderId="0" xfId="0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2225" fillId="2" borderId="5" xfId="0" applyFont="1" applyBorder="1"/>
    <xf numFmtId="0" fontId="5" fillId="2" borderId="4" xfId="0" applyFont="1" applyBorder="1" applyAlignment="1">
      <alignment horizontal="center"/>
    </xf>
    <xf numFmtId="0" fontId="5" fillId="2" borderId="0" xfId="0" applyFont="1" applyBorder="1" applyAlignment="1">
      <alignment horizontal="left"/>
    </xf>
    <xf numFmtId="0" fontId="5" fillId="2" borderId="0" xfId="0" applyFont="1" applyBorder="1" applyAlignment="1">
      <alignment horizontal="center"/>
    </xf>
    <xf numFmtId="0" fontId="7" fillId="2" borderId="8" xfId="0" applyFont="1" applyBorder="1" applyAlignment="1">
      <alignment horizontal="center" wrapText="1"/>
    </xf>
    <xf numFmtId="0" fontId="7" fillId="2" borderId="8" xfId="0" applyFont="1" applyBorder="1" applyAlignment="1">
      <alignment horizontal="center"/>
    </xf>
    <xf numFmtId="0" fontId="7" fillId="2" borderId="7" xfId="0" applyFont="1" applyBorder="1" applyAlignment="1">
      <alignment horizontal="center" wrapText="1"/>
    </xf>
    <xf numFmtId="0" fontId="5" fillId="3" borderId="8" xfId="0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2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226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2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2227" fillId="2" borderId="0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2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29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0" fontId="2229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30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230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31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231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32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232" fillId="2" borderId="5" xfId="0" applyFont="1" applyBorder="1"/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33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34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234" fillId="2" borderId="5" xfId="0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35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2235" fillId="2" borderId="5" xfId="0" applyFont="1" applyBorder="1"/>
    <xf numFmtId="0" fontId="5" fillId="2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36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2237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2237" fillId="2" borderId="5" xfId="0" applyFont="1" applyBorder="1"/>
    <xf numFmtId="0" fontId="5" fillId="3" borderId="8" xfId="11" applyFont="1" applyFill="1" applyBorder="1" applyAlignment="1">
      <alignment horizontal="center"/>
    </xf>
    <xf numFmtId="2" fontId="5" fillId="2" borderId="8" xfId="11" applyNumberFormat="1" applyFont="1" applyBorder="1" applyAlignment="1">
      <alignment horizontal="center"/>
    </xf>
    <xf numFmtId="0" fontId="5" fillId="2" borderId="8" xfId="11" applyFont="1" applyFill="1" applyBorder="1" applyAlignment="1">
      <alignment horizontal="center"/>
    </xf>
    <xf numFmtId="1" fontId="8" fillId="2" borderId="8" xfId="11" applyNumberFormat="1" applyFont="1" applyBorder="1" applyAlignment="1">
      <alignment horizontal="center"/>
    </xf>
    <xf numFmtId="1" fontId="2238" fillId="2" borderId="8" xfId="11" applyNumberFormat="1" applyFont="1" applyBorder="1" applyAlignment="1">
      <alignment horizontal="center"/>
    </xf>
    <xf numFmtId="1" fontId="5" fillId="3" borderId="8" xfId="11" applyNumberFormat="1" applyFont="1" applyFill="1" applyBorder="1" applyAlignment="1">
      <alignment horizontal="center"/>
    </xf>
    <xf numFmtId="2" fontId="5" fillId="2" borderId="8" xfId="11" applyNumberFormat="1" applyFont="1" applyFill="1" applyBorder="1" applyAlignment="1">
      <alignment horizontal="center"/>
    </xf>
    <xf numFmtId="0" fontId="2238" fillId="2" borderId="5" xfId="11" applyFont="1" applyBorder="1"/>
    <xf numFmtId="0" fontId="5" fillId="3" borderId="8" xfId="0" applyFont="1" applyFill="1" applyBorder="1" applyAlignment="1">
      <alignment horizontal="center"/>
    </xf>
    <xf numFmtId="0" fontId="5" fillId="2" borderId="8" xfId="0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2" fontId="5" fillId="2" borderId="8" xfId="0" applyNumberFormat="1" applyFont="1" applyBorder="1" applyAlignment="1">
      <alignment horizontal="center"/>
    </xf>
    <xf numFmtId="0" fontId="5" fillId="3" borderId="8" xfId="13" applyFont="1" applyFill="1" applyBorder="1" applyAlignment="1">
      <alignment horizontal="center"/>
    </xf>
    <xf numFmtId="0" fontId="5" fillId="2" borderId="8" xfId="13" applyFont="1" applyFill="1" applyBorder="1" applyAlignment="1">
      <alignment horizontal="center"/>
    </xf>
    <xf numFmtId="1" fontId="5" fillId="3" borderId="8" xfId="13" applyNumberFormat="1" applyFont="1" applyFill="1" applyBorder="1" applyAlignment="1">
      <alignment horizontal="center"/>
    </xf>
    <xf numFmtId="2" fontId="5" fillId="2" borderId="8" xfId="13" applyNumberFormat="1" applyFont="1" applyFill="1" applyBorder="1" applyAlignment="1">
      <alignment horizontal="center"/>
    </xf>
    <xf numFmtId="0" fontId="5" fillId="3" borderId="8" xfId="14" applyFont="1" applyFill="1" applyBorder="1" applyAlignment="1">
      <alignment horizontal="center"/>
    </xf>
    <xf numFmtId="2" fontId="5" fillId="2" borderId="8" xfId="14" applyNumberFormat="1" applyFont="1" applyFill="1" applyBorder="1" applyAlignment="1">
      <alignment horizontal="center"/>
    </xf>
    <xf numFmtId="1" fontId="5" fillId="3" borderId="8" xfId="14" applyNumberFormat="1" applyFont="1" applyFill="1" applyBorder="1" applyAlignment="1">
      <alignment horizontal="center"/>
    </xf>
    <xf numFmtId="0" fontId="5" fillId="3" borderId="8" xfId="15" applyFont="1" applyFill="1" applyBorder="1" applyAlignment="1">
      <alignment horizontal="center"/>
    </xf>
    <xf numFmtId="0" fontId="5" fillId="2" borderId="8" xfId="15" applyFont="1" applyFill="1" applyBorder="1" applyAlignment="1">
      <alignment horizontal="center"/>
    </xf>
    <xf numFmtId="1" fontId="5" fillId="3" borderId="8" xfId="15" applyNumberFormat="1" applyFont="1" applyFill="1" applyBorder="1" applyAlignment="1">
      <alignment horizontal="center"/>
    </xf>
    <xf numFmtId="0" fontId="5" fillId="3" borderId="8" xfId="16" applyFont="1" applyFill="1" applyBorder="1" applyAlignment="1">
      <alignment horizontal="center"/>
    </xf>
    <xf numFmtId="2" fontId="5" fillId="2" borderId="8" xfId="16" applyNumberFormat="1" applyFont="1" applyFill="1" applyBorder="1" applyAlignment="1">
      <alignment horizontal="center"/>
    </xf>
    <xf numFmtId="1" fontId="5" fillId="3" borderId="8" xfId="16" applyNumberFormat="1" applyFont="1" applyFill="1" applyBorder="1" applyAlignment="1">
      <alignment horizontal="center"/>
    </xf>
    <xf numFmtId="1" fontId="5" fillId="3" borderId="0" xfId="18" applyNumberFormat="1" applyFont="1" applyFill="1" applyBorder="1" applyAlignment="1">
      <alignment horizontal="center"/>
    </xf>
    <xf numFmtId="1" fontId="5" fillId="3" borderId="0" xfId="19" applyNumberFormat="1" applyFont="1" applyFill="1" applyBorder="1" applyAlignment="1">
      <alignment horizontal="center"/>
    </xf>
    <xf numFmtId="0" fontId="8" fillId="2" borderId="4" xfId="0" applyFont="1" applyBorder="1"/>
    <xf numFmtId="1" fontId="5" fillId="3" borderId="0" xfId="0" applyNumberFormat="1" applyFont="1" applyFill="1" applyBorder="1" applyAlignment="1">
      <alignment horizontal="center"/>
    </xf>
    <xf numFmtId="1" fontId="8" fillId="2" borderId="0" xfId="0" applyNumberFormat="1" applyFont="1" applyBorder="1" applyAlignment="1">
      <alignment horizontal="center"/>
    </xf>
    <xf numFmtId="1" fontId="8" fillId="2" borderId="8" xfId="0" applyNumberFormat="1" applyFont="1" applyBorder="1" applyAlignment="1">
      <alignment horizontal="center"/>
    </xf>
    <xf numFmtId="0" fontId="2261" fillId="2" borderId="0" xfId="0" applyFont="1" applyAlignment="1">
      <alignment horizontal="left"/>
    </xf>
    <xf numFmtId="0" fontId="0" fillId="2" borderId="0" xfId="0" applyAlignment="1">
      <alignment horizontal="left"/>
    </xf>
    <xf numFmtId="0" fontId="105" fillId="2" borderId="0" xfId="1" applyAlignment="1">
      <alignment horizontal="left"/>
    </xf>
  </cellXfs>
  <cellStyles count="57">
    <cellStyle name="20% - Accent1" xfId="27" builtinId="30"/>
    <cellStyle name="20% - Accent2" xfId="25" builtinId="34"/>
    <cellStyle name="20% - Accent3" xfId="23" builtinId="38"/>
    <cellStyle name="20% - Accent4" xfId="43" builtinId="42"/>
    <cellStyle name="20% - Accent5" xfId="18" builtinId="46"/>
    <cellStyle name="20% - Accent6" xfId="14" builtinId="50"/>
    <cellStyle name="40% - Accent1" xfId="48" builtinId="31"/>
    <cellStyle name="40% - Accent2" xfId="46" builtinId="35"/>
    <cellStyle name="40% - Accent3" xfId="22" builtinId="39"/>
    <cellStyle name="40% - Accent4" xfId="42" builtinId="43"/>
    <cellStyle name="40% - Accent5" xfId="17" builtinId="47"/>
    <cellStyle name="40% - Accent6" xfId="13" builtinId="51"/>
    <cellStyle name="60% - Accent1" xfId="47" builtinId="32"/>
    <cellStyle name="60% - Accent2" xfId="24" builtinId="36"/>
    <cellStyle name="60% - Accent3" xfId="44" builtinId="40"/>
    <cellStyle name="60% - Accent4" xfId="20" builtinId="44"/>
    <cellStyle name="60% - Accent5" xfId="16" builtinId="48"/>
    <cellStyle name="60% - Accent6" xfId="12" builtinId="52"/>
    <cellStyle name="Accent1" xfId="28" builtinId="29"/>
    <cellStyle name="Accent2" xfId="26" builtinId="33"/>
    <cellStyle name="Accent3" xfId="45" builtinId="37"/>
    <cellStyle name="Accent4" xfId="21" builtinId="41"/>
    <cellStyle name="Accent5" xfId="19" builtinId="45"/>
    <cellStyle name="Accent6" xfId="15" builtinId="49"/>
    <cellStyle name="Bad" xfId="53" builtinId="27"/>
    <cellStyle name="Calculation" xfId="32" builtinId="22"/>
    <cellStyle name="Comma" xfId="59" builtinId="3"/>
    <cellStyle name="Comma [0]" xfId="58" builtinId="6"/>
    <cellStyle name="Currency" xfId="57" builtinId="4"/>
    <cellStyle name="Currency [0]" xfId="56" builtinId="7"/>
    <cellStyle name="Explanatory Text" xfId="50" builtinId="53"/>
    <cellStyle name="Explanatory Text 2" xfId="10"/>
    <cellStyle name="Good" xfId="34" builtinId="26"/>
    <cellStyle name="Heading 1" xfId="37" builtinId="16"/>
    <cellStyle name="Heading 1 2" xfId="3"/>
    <cellStyle name="Heading 2" xfId="36" builtinId="17"/>
    <cellStyle name="Heading 2 2" xfId="4"/>
    <cellStyle name="Heading 3" xfId="54" builtinId="18"/>
    <cellStyle name="Heading 3 2" xfId="5"/>
    <cellStyle name="Heading 4" xfId="35" builtinId="19"/>
    <cellStyle name="Heading 4 2" xfId="6"/>
    <cellStyle name="Hyperlink" xfId="1" builtinId="8"/>
    <cellStyle name="Input" xfId="52" builtinId="20"/>
    <cellStyle name="Linked Cell" xfId="31" builtinId="24"/>
    <cellStyle name="Linked Cell 2" xfId="7"/>
    <cellStyle name="Neutral" xfId="33" builtinId="28"/>
    <cellStyle name="Normal" xfId="0" builtinId="0"/>
    <cellStyle name="Normal 2" xfId="11"/>
    <cellStyle name="Note" xfId="29" builtinId="10"/>
    <cellStyle name="Note 2" xfId="9"/>
    <cellStyle name="Output" xfId="51" builtinId="21"/>
    <cellStyle name="Percent" xfId="55" builtinId="5"/>
    <cellStyle name="Title" xfId="38" builtinId="15"/>
    <cellStyle name="Title 2" xfId="2"/>
    <cellStyle name="Total" xfId="49" builtinId="25"/>
    <cellStyle name="Warning Text" xfId="30" builtinId="11"/>
    <cellStyle name="Warning Text 2" xfId="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abSelected="1" topLeftCell="A25" workbookViewId="0">
      <selection activeCell="S54" sqref="S54"/>
    </sheetView>
  </sheetViews>
  <sheetFormatPr defaultColWidth="9.140625" defaultRowHeight="12.75" customHeight="1" x14ac:dyDescent="0.2"/>
  <sheetData>
    <row r="1" spans="1:16" ht="12.75" customHeight="1" x14ac:dyDescent="0.2">
      <c r="A1" s="790"/>
      <c r="B1" s="271"/>
      <c r="C1" s="271"/>
      <c r="D1" s="791"/>
      <c r="E1" s="271"/>
      <c r="F1" s="271"/>
      <c r="G1" s="271"/>
      <c r="H1" s="271"/>
      <c r="I1" s="791"/>
      <c r="J1" s="271"/>
      <c r="K1" s="271"/>
      <c r="L1" s="271"/>
      <c r="M1" s="271"/>
      <c r="N1" s="271"/>
      <c r="O1" s="271"/>
      <c r="P1" s="792"/>
    </row>
    <row r="2" spans="1:16" ht="12.75" customHeight="1" x14ac:dyDescent="0.2">
      <c r="A2" s="793" t="s">
        <v>0</v>
      </c>
      <c r="B2" s="794"/>
      <c r="C2" s="794"/>
      <c r="D2" s="794"/>
      <c r="E2" s="794"/>
      <c r="F2" s="794"/>
      <c r="G2" s="794"/>
      <c r="H2" s="794"/>
      <c r="I2" s="794"/>
      <c r="J2" s="794"/>
      <c r="K2" s="794"/>
      <c r="L2" s="794"/>
      <c r="M2" s="794"/>
      <c r="N2" s="794"/>
      <c r="O2" s="794"/>
      <c r="P2" s="795"/>
    </row>
    <row r="3" spans="1:16" ht="12.75" customHeight="1" x14ac:dyDescent="0.2">
      <c r="A3" s="796"/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797"/>
    </row>
    <row r="4" spans="1:16" ht="12.75" customHeight="1" x14ac:dyDescent="0.2">
      <c r="A4" s="798" t="s">
        <v>1</v>
      </c>
      <c r="B4" s="273"/>
      <c r="C4" s="273"/>
      <c r="D4" s="273"/>
      <c r="E4" s="273"/>
      <c r="F4" s="273"/>
      <c r="G4" s="273"/>
      <c r="H4" s="273"/>
      <c r="I4" s="273"/>
      <c r="J4" s="799"/>
      <c r="K4" s="274"/>
      <c r="L4" s="274"/>
      <c r="M4" s="274"/>
      <c r="N4" s="274"/>
      <c r="O4" s="274"/>
      <c r="P4" s="800"/>
    </row>
    <row r="5" spans="1:16" ht="12.75" customHeight="1" x14ac:dyDescent="0.2">
      <c r="A5" s="275"/>
      <c r="B5" s="276"/>
      <c r="C5" s="276"/>
      <c r="D5" s="277"/>
      <c r="E5" s="276"/>
      <c r="F5" s="276"/>
      <c r="G5" s="276"/>
      <c r="H5" s="276"/>
      <c r="I5" s="277"/>
      <c r="J5" s="276"/>
      <c r="K5" s="276"/>
      <c r="L5" s="276"/>
      <c r="M5" s="276"/>
      <c r="N5" s="276"/>
      <c r="O5" s="276"/>
      <c r="P5" s="801"/>
    </row>
    <row r="6" spans="1:16" ht="12.75" customHeight="1" x14ac:dyDescent="0.2">
      <c r="A6" s="278" t="s">
        <v>2</v>
      </c>
      <c r="B6" s="802"/>
      <c r="C6" s="802"/>
      <c r="D6" s="803"/>
      <c r="E6" s="802"/>
      <c r="F6" s="802"/>
      <c r="G6" s="802"/>
      <c r="H6" s="802"/>
      <c r="I6" s="803"/>
      <c r="J6" s="802"/>
      <c r="K6" s="802"/>
      <c r="L6" s="802"/>
      <c r="M6" s="802"/>
      <c r="N6" s="802"/>
      <c r="O6" s="802"/>
      <c r="P6" s="279"/>
    </row>
    <row r="7" spans="1:16" ht="12.75" customHeight="1" x14ac:dyDescent="0.2">
      <c r="A7" s="804" t="s">
        <v>3</v>
      </c>
      <c r="B7" s="805"/>
      <c r="C7" s="805"/>
      <c r="D7" s="280"/>
      <c r="E7" s="805"/>
      <c r="F7" s="805"/>
      <c r="G7" s="805"/>
      <c r="H7" s="805"/>
      <c r="I7" s="280"/>
      <c r="J7" s="805"/>
      <c r="K7" s="805"/>
      <c r="L7" s="805"/>
      <c r="M7" s="805"/>
      <c r="N7" s="805"/>
      <c r="O7" s="805"/>
      <c r="P7" s="806"/>
    </row>
    <row r="8" spans="1:16" ht="12.75" customHeight="1" x14ac:dyDescent="0.2">
      <c r="A8" s="281" t="s">
        <v>4</v>
      </c>
      <c r="B8" s="807"/>
      <c r="C8" s="807"/>
      <c r="D8" s="282"/>
      <c r="E8" s="807"/>
      <c r="F8" s="807"/>
      <c r="G8" s="807"/>
      <c r="H8" s="807"/>
      <c r="I8" s="282"/>
      <c r="J8" s="807"/>
      <c r="K8" s="807"/>
      <c r="L8" s="807"/>
      <c r="M8" s="807"/>
      <c r="N8" s="807"/>
      <c r="O8" s="807"/>
      <c r="P8" s="808"/>
    </row>
    <row r="9" spans="1:16" ht="12.75" customHeight="1" x14ac:dyDescent="0.2">
      <c r="A9" s="283" t="s">
        <v>5</v>
      </c>
      <c r="B9" s="284"/>
      <c r="C9" s="284"/>
      <c r="D9" s="285"/>
      <c r="E9" s="284"/>
      <c r="F9" s="284"/>
      <c r="G9" s="284"/>
      <c r="H9" s="284"/>
      <c r="I9" s="285"/>
      <c r="J9" s="284"/>
      <c r="K9" s="284"/>
      <c r="L9" s="284"/>
      <c r="M9" s="284"/>
      <c r="N9" s="284"/>
      <c r="O9" s="284"/>
      <c r="P9" s="809"/>
    </row>
    <row r="10" spans="1:16" ht="12.75" customHeight="1" x14ac:dyDescent="0.2">
      <c r="A10" s="286" t="s">
        <v>6</v>
      </c>
      <c r="B10" s="810"/>
      <c r="C10" s="810"/>
      <c r="D10" s="811"/>
      <c r="E10" s="810"/>
      <c r="F10" s="810"/>
      <c r="G10" s="810"/>
      <c r="H10" s="810"/>
      <c r="I10" s="811"/>
      <c r="J10" s="810"/>
      <c r="K10" s="810"/>
      <c r="L10" s="810"/>
      <c r="M10" s="810"/>
      <c r="N10" s="810"/>
      <c r="O10" s="810"/>
      <c r="P10" s="812"/>
    </row>
    <row r="11" spans="1:16" ht="12.75" customHeight="1" x14ac:dyDescent="0.25">
      <c r="A11" s="287"/>
      <c r="B11" s="813"/>
      <c r="C11" s="813"/>
      <c r="D11" s="814"/>
      <c r="E11" s="813"/>
      <c r="F11" s="813"/>
      <c r="G11" s="815"/>
      <c r="H11" s="813"/>
      <c r="I11" s="814"/>
      <c r="J11" s="813"/>
      <c r="K11" s="813"/>
      <c r="L11" s="813"/>
      <c r="M11" s="813"/>
      <c r="N11" s="813"/>
      <c r="O11" s="813"/>
      <c r="P11" s="288"/>
    </row>
    <row r="12" spans="1:16" ht="12.75" customHeight="1" x14ac:dyDescent="0.25">
      <c r="A12" s="816" t="s">
        <v>7</v>
      </c>
      <c r="B12" s="817"/>
      <c r="C12" s="817"/>
      <c r="D12" s="289"/>
      <c r="E12" s="817" t="s">
        <v>8</v>
      </c>
      <c r="F12" s="817"/>
      <c r="G12" s="817"/>
      <c r="H12" s="817"/>
      <c r="I12" s="289"/>
      <c r="J12" s="817"/>
      <c r="K12" s="817"/>
      <c r="L12" s="817"/>
      <c r="M12" s="817"/>
      <c r="N12" s="290" t="s">
        <v>9</v>
      </c>
      <c r="O12" s="817"/>
      <c r="P12" s="291"/>
    </row>
    <row r="13" spans="1:16" ht="12.75" customHeight="1" x14ac:dyDescent="0.25">
      <c r="A13" s="292"/>
      <c r="B13" s="818"/>
      <c r="C13" s="818"/>
      <c r="D13" s="293"/>
      <c r="E13" s="818"/>
      <c r="F13" s="818"/>
      <c r="G13" s="818"/>
      <c r="H13" s="818"/>
      <c r="I13" s="293"/>
      <c r="J13" s="818"/>
      <c r="K13" s="818"/>
      <c r="L13" s="818"/>
      <c r="M13" s="818"/>
      <c r="N13" s="818"/>
      <c r="O13" s="818"/>
      <c r="P13" s="819"/>
    </row>
    <row r="14" spans="1:16" ht="12.75" customHeight="1" x14ac:dyDescent="0.25">
      <c r="A14" s="294" t="s">
        <v>10</v>
      </c>
      <c r="B14" s="820"/>
      <c r="C14" s="820"/>
      <c r="D14" s="821"/>
      <c r="E14" s="820"/>
      <c r="F14" s="820"/>
      <c r="G14" s="820"/>
      <c r="H14" s="820"/>
      <c r="I14" s="821"/>
      <c r="J14" s="820"/>
      <c r="K14" s="820"/>
      <c r="L14" s="820"/>
      <c r="M14" s="820"/>
      <c r="N14" s="822"/>
      <c r="O14" s="823"/>
      <c r="P14" s="824"/>
    </row>
    <row r="15" spans="1:16" ht="12.75" customHeight="1" x14ac:dyDescent="0.2">
      <c r="A15" s="825"/>
      <c r="B15" s="826"/>
      <c r="C15" s="826"/>
      <c r="D15" s="827"/>
      <c r="E15" s="826"/>
      <c r="F15" s="826"/>
      <c r="G15" s="826"/>
      <c r="H15" s="826"/>
      <c r="I15" s="827"/>
      <c r="J15" s="826"/>
      <c r="K15" s="826"/>
      <c r="L15" s="826"/>
      <c r="M15" s="826"/>
      <c r="N15" s="828" t="s">
        <v>11</v>
      </c>
      <c r="O15" s="829" t="s">
        <v>12</v>
      </c>
      <c r="P15" s="830"/>
    </row>
    <row r="16" spans="1:16" ht="12.75" customHeight="1" x14ac:dyDescent="0.2">
      <c r="A16" s="831" t="s">
        <v>13</v>
      </c>
      <c r="B16" s="832"/>
      <c r="C16" s="832"/>
      <c r="D16" s="833"/>
      <c r="E16" s="832"/>
      <c r="F16" s="832"/>
      <c r="G16" s="832"/>
      <c r="H16" s="832"/>
      <c r="I16" s="833"/>
      <c r="J16" s="832"/>
      <c r="K16" s="832"/>
      <c r="L16" s="832"/>
      <c r="M16" s="832"/>
      <c r="N16" s="834"/>
      <c r="O16" s="835"/>
      <c r="P16" s="835"/>
    </row>
    <row r="17" spans="1:47" ht="12.75" customHeight="1" x14ac:dyDescent="0.2">
      <c r="A17" s="836" t="s">
        <v>14</v>
      </c>
      <c r="B17" s="837"/>
      <c r="C17" s="837"/>
      <c r="D17" s="838"/>
      <c r="E17" s="837"/>
      <c r="F17" s="837"/>
      <c r="G17" s="837"/>
      <c r="H17" s="837"/>
      <c r="I17" s="838"/>
      <c r="J17" s="837"/>
      <c r="K17" s="837"/>
      <c r="L17" s="837"/>
      <c r="M17" s="837"/>
      <c r="N17" s="839" t="s">
        <v>15</v>
      </c>
      <c r="O17" s="840" t="s">
        <v>16</v>
      </c>
      <c r="P17" s="841"/>
    </row>
    <row r="18" spans="1:47" ht="12.75" customHeight="1" x14ac:dyDescent="0.2">
      <c r="A18" s="842"/>
      <c r="B18" s="843"/>
      <c r="C18" s="843"/>
      <c r="D18" s="844"/>
      <c r="E18" s="843"/>
      <c r="F18" s="843"/>
      <c r="G18" s="843"/>
      <c r="H18" s="843"/>
      <c r="I18" s="844"/>
      <c r="J18" s="843"/>
      <c r="K18" s="843"/>
      <c r="L18" s="843"/>
      <c r="M18" s="843"/>
      <c r="N18" s="845"/>
      <c r="O18" s="846"/>
      <c r="P18" s="847" t="s">
        <v>8</v>
      </c>
    </row>
    <row r="19" spans="1:47" ht="12.75" customHeight="1" x14ac:dyDescent="0.2">
      <c r="A19" s="848"/>
      <c r="B19" s="849"/>
      <c r="C19" s="849"/>
      <c r="D19" s="850"/>
      <c r="E19" s="849"/>
      <c r="F19" s="849"/>
      <c r="G19" s="849"/>
      <c r="H19" s="849"/>
      <c r="I19" s="850"/>
      <c r="J19" s="849"/>
      <c r="K19" s="851"/>
      <c r="L19" s="849" t="s">
        <v>17</v>
      </c>
      <c r="M19" s="849"/>
      <c r="N19" s="852"/>
      <c r="O19" s="853"/>
      <c r="P19" s="854"/>
      <c r="AU19" s="855"/>
    </row>
    <row r="20" spans="1:47" ht="12.75" customHeight="1" x14ac:dyDescent="0.25">
      <c r="A20" s="856"/>
      <c r="B20" s="857"/>
      <c r="C20" s="857"/>
      <c r="D20" s="858"/>
      <c r="E20" s="857"/>
      <c r="F20" s="857"/>
      <c r="G20" s="857"/>
      <c r="H20" s="857"/>
      <c r="I20" s="858"/>
      <c r="J20" s="857"/>
      <c r="K20" s="857"/>
      <c r="L20" s="857"/>
      <c r="M20" s="857"/>
      <c r="N20" s="859"/>
      <c r="O20" s="860"/>
      <c r="P20" s="295"/>
    </row>
    <row r="21" spans="1:47" ht="12.75" customHeight="1" x14ac:dyDescent="0.2">
      <c r="A21" s="861"/>
      <c r="B21" s="862"/>
      <c r="C21" s="863"/>
      <c r="D21" s="863"/>
      <c r="E21" s="862"/>
      <c r="F21" s="862"/>
      <c r="G21" s="862"/>
      <c r="H21" s="862" t="s">
        <v>8</v>
      </c>
      <c r="I21" s="864"/>
      <c r="J21" s="862"/>
      <c r="K21" s="862"/>
      <c r="L21" s="862"/>
      <c r="M21" s="862"/>
      <c r="N21" s="865"/>
      <c r="O21" s="866"/>
      <c r="P21" s="867"/>
    </row>
    <row r="22" spans="1:47" ht="12.75" customHeight="1" x14ac:dyDescent="0.2">
      <c r="A22" s="868"/>
      <c r="B22" s="869"/>
      <c r="C22" s="869"/>
      <c r="D22" s="870"/>
      <c r="E22" s="869"/>
      <c r="F22" s="869"/>
      <c r="G22" s="869"/>
      <c r="H22" s="869"/>
      <c r="I22" s="870"/>
      <c r="J22" s="869"/>
      <c r="K22" s="869"/>
      <c r="L22" s="869"/>
      <c r="M22" s="869"/>
      <c r="N22" s="869"/>
      <c r="O22" s="869"/>
      <c r="P22" s="871"/>
    </row>
    <row r="23" spans="1:47" ht="12.75" customHeight="1" x14ac:dyDescent="0.2">
      <c r="A23" s="872" t="s">
        <v>18</v>
      </c>
      <c r="B23" s="873"/>
      <c r="C23" s="873"/>
      <c r="D23" s="874"/>
      <c r="E23" s="875" t="s">
        <v>19</v>
      </c>
      <c r="F23" s="875"/>
      <c r="G23" s="875"/>
      <c r="H23" s="875"/>
      <c r="I23" s="875"/>
      <c r="J23" s="875"/>
      <c r="K23" s="875"/>
      <c r="L23" s="875"/>
      <c r="M23" s="873"/>
      <c r="N23" s="873"/>
      <c r="O23" s="873"/>
      <c r="P23" s="876"/>
    </row>
    <row r="24" spans="1:47" ht="15.75" x14ac:dyDescent="0.25">
      <c r="A24" s="877"/>
      <c r="B24" s="878"/>
      <c r="C24" s="878"/>
      <c r="D24" s="879"/>
      <c r="E24" s="880" t="s">
        <v>20</v>
      </c>
      <c r="F24" s="880"/>
      <c r="G24" s="880"/>
      <c r="H24" s="880"/>
      <c r="I24" s="880"/>
      <c r="J24" s="880"/>
      <c r="K24" s="880"/>
      <c r="L24" s="880"/>
      <c r="M24" s="878"/>
      <c r="N24" s="878"/>
      <c r="O24" s="878"/>
      <c r="P24" s="881"/>
    </row>
    <row r="25" spans="1:47" ht="12.75" customHeight="1" x14ac:dyDescent="0.2">
      <c r="A25" s="882"/>
      <c r="B25" s="883" t="s">
        <v>21</v>
      </c>
      <c r="C25" s="884"/>
      <c r="D25" s="884"/>
      <c r="E25" s="884"/>
      <c r="F25" s="884"/>
      <c r="G25" s="884"/>
      <c r="H25" s="884"/>
      <c r="I25" s="884"/>
      <c r="J25" s="884"/>
      <c r="K25" s="884"/>
      <c r="L25" s="884"/>
      <c r="M25" s="884"/>
      <c r="N25" s="884"/>
      <c r="O25" s="885"/>
      <c r="P25" s="886"/>
    </row>
    <row r="26" spans="1:47" ht="12.75" customHeight="1" x14ac:dyDescent="0.2">
      <c r="A26" s="887" t="s">
        <v>22</v>
      </c>
      <c r="B26" s="888" t="s">
        <v>23</v>
      </c>
      <c r="C26" s="888"/>
      <c r="D26" s="887" t="s">
        <v>24</v>
      </c>
      <c r="E26" s="887" t="s">
        <v>25</v>
      </c>
      <c r="F26" s="887" t="s">
        <v>22</v>
      </c>
      <c r="G26" s="888" t="s">
        <v>23</v>
      </c>
      <c r="H26" s="888"/>
      <c r="I26" s="887" t="s">
        <v>24</v>
      </c>
      <c r="J26" s="887" t="s">
        <v>25</v>
      </c>
      <c r="K26" s="887" t="s">
        <v>22</v>
      </c>
      <c r="L26" s="888" t="s">
        <v>23</v>
      </c>
      <c r="M26" s="888"/>
      <c r="N26" s="889" t="s">
        <v>24</v>
      </c>
      <c r="O26" s="887" t="s">
        <v>25</v>
      </c>
      <c r="P26" s="890"/>
    </row>
    <row r="27" spans="1:47" ht="12.75" customHeight="1" x14ac:dyDescent="0.2">
      <c r="A27" s="891"/>
      <c r="B27" s="892" t="s">
        <v>26</v>
      </c>
      <c r="C27" s="892" t="s">
        <v>2</v>
      </c>
      <c r="D27" s="891"/>
      <c r="E27" s="891"/>
      <c r="F27" s="891"/>
      <c r="G27" s="892" t="s">
        <v>26</v>
      </c>
      <c r="H27" s="892" t="s">
        <v>2</v>
      </c>
      <c r="I27" s="891"/>
      <c r="J27" s="891"/>
      <c r="K27" s="891"/>
      <c r="L27" s="892" t="s">
        <v>26</v>
      </c>
      <c r="M27" s="892" t="s">
        <v>2</v>
      </c>
      <c r="N27" s="893"/>
      <c r="O27" s="891"/>
      <c r="P27" s="894"/>
      <c r="Q27" s="41" t="s">
        <v>165</v>
      </c>
      <c r="R27" s="40"/>
      <c r="S27" t="s">
        <v>166</v>
      </c>
    </row>
    <row r="28" spans="1:47" ht="12.75" customHeight="1" x14ac:dyDescent="0.2">
      <c r="A28" s="895">
        <v>1</v>
      </c>
      <c r="B28" s="896">
        <v>0</v>
      </c>
      <c r="C28" s="897">
        <v>0.15</v>
      </c>
      <c r="D28" s="898">
        <v>12000</v>
      </c>
      <c r="E28" s="899">
        <f t="shared" ref="E28:E59" si="0">D28*(100-2.6)/100</f>
        <v>11688</v>
      </c>
      <c r="F28" s="900">
        <v>33</v>
      </c>
      <c r="G28" s="901">
        <v>8</v>
      </c>
      <c r="H28" s="901">
        <v>8.15</v>
      </c>
      <c r="I28" s="898">
        <v>12000</v>
      </c>
      <c r="J28" s="899">
        <f t="shared" ref="J28:J59" si="1">I28*(100-2.6)/100</f>
        <v>11688</v>
      </c>
      <c r="K28" s="900">
        <v>65</v>
      </c>
      <c r="L28" s="901">
        <v>16</v>
      </c>
      <c r="M28" s="901">
        <v>16.149999999999999</v>
      </c>
      <c r="N28" s="898">
        <v>12000</v>
      </c>
      <c r="O28" s="899">
        <f t="shared" ref="O28:O59" si="2">N28*(100-2.6)/100</f>
        <v>11688</v>
      </c>
      <c r="P28" s="902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903">
        <v>2</v>
      </c>
      <c r="B29" s="903">
        <v>0.15</v>
      </c>
      <c r="C29" s="904">
        <v>0.3</v>
      </c>
      <c r="D29" s="905">
        <v>12000</v>
      </c>
      <c r="E29" s="906">
        <f t="shared" si="0"/>
        <v>11688</v>
      </c>
      <c r="F29" s="907">
        <v>34</v>
      </c>
      <c r="G29" s="908">
        <v>8.15</v>
      </c>
      <c r="H29" s="908">
        <v>8.3000000000000007</v>
      </c>
      <c r="I29" s="905">
        <v>12000</v>
      </c>
      <c r="J29" s="906">
        <f t="shared" si="1"/>
        <v>11688</v>
      </c>
      <c r="K29" s="907">
        <v>66</v>
      </c>
      <c r="L29" s="908">
        <v>16.149999999999999</v>
      </c>
      <c r="M29" s="908">
        <v>16.3</v>
      </c>
      <c r="N29" s="905">
        <v>12000</v>
      </c>
      <c r="O29" s="906">
        <f t="shared" si="2"/>
        <v>11688</v>
      </c>
      <c r="P29" s="909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910">
        <v>3</v>
      </c>
      <c r="B30" s="911">
        <v>0.3</v>
      </c>
      <c r="C30" s="912">
        <v>0.45</v>
      </c>
      <c r="D30" s="913">
        <v>12000</v>
      </c>
      <c r="E30" s="914">
        <f t="shared" si="0"/>
        <v>11688</v>
      </c>
      <c r="F30" s="915">
        <v>35</v>
      </c>
      <c r="G30" s="916">
        <v>8.3000000000000007</v>
      </c>
      <c r="H30" s="916">
        <v>8.4499999999999993</v>
      </c>
      <c r="I30" s="913">
        <v>12000</v>
      </c>
      <c r="J30" s="914">
        <f t="shared" si="1"/>
        <v>11688</v>
      </c>
      <c r="K30" s="915">
        <v>67</v>
      </c>
      <c r="L30" s="916">
        <v>16.3</v>
      </c>
      <c r="M30" s="916">
        <v>16.45</v>
      </c>
      <c r="N30" s="913">
        <v>12000</v>
      </c>
      <c r="O30" s="914">
        <f t="shared" si="2"/>
        <v>11688</v>
      </c>
      <c r="P30" s="917"/>
      <c r="Q30" s="10609">
        <v>2</v>
      </c>
      <c r="R30" s="10651">
        <v>2.15</v>
      </c>
      <c r="S30" s="39">
        <f>AVERAGE(D36:D39)</f>
        <v>12000</v>
      </c>
      <c r="V30" s="918"/>
    </row>
    <row r="31" spans="1:47" ht="12.75" customHeight="1" x14ac:dyDescent="0.2">
      <c r="A31" s="919">
        <v>4</v>
      </c>
      <c r="B31" s="919">
        <v>0.45</v>
      </c>
      <c r="C31" s="920">
        <v>1</v>
      </c>
      <c r="D31" s="921">
        <v>12000</v>
      </c>
      <c r="E31" s="922">
        <f t="shared" si="0"/>
        <v>11688</v>
      </c>
      <c r="F31" s="923">
        <v>36</v>
      </c>
      <c r="G31" s="920">
        <v>8.4499999999999993</v>
      </c>
      <c r="H31" s="920">
        <v>9</v>
      </c>
      <c r="I31" s="921">
        <v>12000</v>
      </c>
      <c r="J31" s="922">
        <f t="shared" si="1"/>
        <v>11688</v>
      </c>
      <c r="K31" s="923">
        <v>68</v>
      </c>
      <c r="L31" s="920">
        <v>16.45</v>
      </c>
      <c r="M31" s="920">
        <v>17</v>
      </c>
      <c r="N31" s="921">
        <v>12000</v>
      </c>
      <c r="O31" s="922">
        <f t="shared" si="2"/>
        <v>11688</v>
      </c>
      <c r="P31" s="924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925">
        <v>5</v>
      </c>
      <c r="B32" s="926">
        <v>1</v>
      </c>
      <c r="C32" s="927">
        <v>1.1499999999999999</v>
      </c>
      <c r="D32" s="928">
        <v>12000</v>
      </c>
      <c r="E32" s="929">
        <f t="shared" si="0"/>
        <v>11688</v>
      </c>
      <c r="F32" s="930">
        <v>37</v>
      </c>
      <c r="G32" s="926">
        <v>9</v>
      </c>
      <c r="H32" s="926">
        <v>9.15</v>
      </c>
      <c r="I32" s="928">
        <v>12000</v>
      </c>
      <c r="J32" s="929">
        <f t="shared" si="1"/>
        <v>11688</v>
      </c>
      <c r="K32" s="930">
        <v>69</v>
      </c>
      <c r="L32" s="926">
        <v>17</v>
      </c>
      <c r="M32" s="926">
        <v>17.149999999999999</v>
      </c>
      <c r="N32" s="928">
        <v>12000</v>
      </c>
      <c r="O32" s="929">
        <f t="shared" si="2"/>
        <v>11688</v>
      </c>
      <c r="P32" s="931"/>
      <c r="Q32" s="10609">
        <v>4</v>
      </c>
      <c r="R32" s="10626">
        <v>4.1500000000000004</v>
      </c>
      <c r="S32" s="39">
        <f>AVERAGE(D44:D47)</f>
        <v>12000</v>
      </c>
      <c r="AQ32" s="928"/>
    </row>
    <row r="33" spans="1:19" ht="12.75" customHeight="1" x14ac:dyDescent="0.2">
      <c r="A33" s="932">
        <v>6</v>
      </c>
      <c r="B33" s="933">
        <v>1.1499999999999999</v>
      </c>
      <c r="C33" s="934">
        <v>1.3</v>
      </c>
      <c r="D33" s="935">
        <v>12000</v>
      </c>
      <c r="E33" s="936">
        <f t="shared" si="0"/>
        <v>11688</v>
      </c>
      <c r="F33" s="937">
        <v>38</v>
      </c>
      <c r="G33" s="934">
        <v>9.15</v>
      </c>
      <c r="H33" s="934">
        <v>9.3000000000000007</v>
      </c>
      <c r="I33" s="935">
        <v>12000</v>
      </c>
      <c r="J33" s="936">
        <f t="shared" si="1"/>
        <v>11688</v>
      </c>
      <c r="K33" s="937">
        <v>70</v>
      </c>
      <c r="L33" s="934">
        <v>17.149999999999999</v>
      </c>
      <c r="M33" s="934">
        <v>17.3</v>
      </c>
      <c r="N33" s="935">
        <v>12000</v>
      </c>
      <c r="O33" s="936">
        <f t="shared" si="2"/>
        <v>11688</v>
      </c>
      <c r="P33" s="938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939">
        <v>7</v>
      </c>
      <c r="B34" s="940">
        <v>1.3</v>
      </c>
      <c r="C34" s="941">
        <v>1.45</v>
      </c>
      <c r="D34" s="942">
        <v>12000</v>
      </c>
      <c r="E34" s="943">
        <f t="shared" si="0"/>
        <v>11688</v>
      </c>
      <c r="F34" s="944">
        <v>39</v>
      </c>
      <c r="G34" s="945">
        <v>9.3000000000000007</v>
      </c>
      <c r="H34" s="945">
        <v>9.4499999999999993</v>
      </c>
      <c r="I34" s="942">
        <v>12000</v>
      </c>
      <c r="J34" s="943">
        <f t="shared" si="1"/>
        <v>11688</v>
      </c>
      <c r="K34" s="944">
        <v>71</v>
      </c>
      <c r="L34" s="945">
        <v>17.3</v>
      </c>
      <c r="M34" s="945">
        <v>17.45</v>
      </c>
      <c r="N34" s="942">
        <v>12000</v>
      </c>
      <c r="O34" s="943">
        <f t="shared" si="2"/>
        <v>11688</v>
      </c>
      <c r="P34" s="946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947">
        <v>8</v>
      </c>
      <c r="B35" s="947">
        <v>1.45</v>
      </c>
      <c r="C35" s="948">
        <v>2</v>
      </c>
      <c r="D35" s="949">
        <v>12000</v>
      </c>
      <c r="E35" s="950">
        <f t="shared" si="0"/>
        <v>11688</v>
      </c>
      <c r="F35" s="951">
        <v>40</v>
      </c>
      <c r="G35" s="948">
        <v>9.4499999999999993</v>
      </c>
      <c r="H35" s="948">
        <v>10</v>
      </c>
      <c r="I35" s="949">
        <v>12000</v>
      </c>
      <c r="J35" s="950">
        <f t="shared" si="1"/>
        <v>11688</v>
      </c>
      <c r="K35" s="951">
        <v>72</v>
      </c>
      <c r="L35" s="952">
        <v>17.45</v>
      </c>
      <c r="M35" s="948">
        <v>18</v>
      </c>
      <c r="N35" s="949">
        <v>12000</v>
      </c>
      <c r="O35" s="950">
        <f t="shared" si="2"/>
        <v>11688</v>
      </c>
      <c r="P35" s="953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954">
        <v>9</v>
      </c>
      <c r="B36" s="955">
        <v>2</v>
      </c>
      <c r="C36" s="956">
        <v>2.15</v>
      </c>
      <c r="D36" s="957">
        <v>12000</v>
      </c>
      <c r="E36" s="958">
        <f t="shared" si="0"/>
        <v>11688</v>
      </c>
      <c r="F36" s="959">
        <v>41</v>
      </c>
      <c r="G36" s="960">
        <v>10</v>
      </c>
      <c r="H36" s="961">
        <v>10.15</v>
      </c>
      <c r="I36" s="957">
        <v>12000</v>
      </c>
      <c r="J36" s="958">
        <f t="shared" si="1"/>
        <v>11688</v>
      </c>
      <c r="K36" s="959">
        <v>73</v>
      </c>
      <c r="L36" s="961">
        <v>18</v>
      </c>
      <c r="M36" s="960">
        <v>18.149999999999999</v>
      </c>
      <c r="N36" s="957">
        <v>12000</v>
      </c>
      <c r="O36" s="958">
        <f t="shared" si="2"/>
        <v>11688</v>
      </c>
      <c r="P36" s="962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963">
        <v>10</v>
      </c>
      <c r="B37" s="963">
        <v>2.15</v>
      </c>
      <c r="C37" s="964">
        <v>2.2999999999999998</v>
      </c>
      <c r="D37" s="965">
        <v>12000</v>
      </c>
      <c r="E37" s="966">
        <f t="shared" si="0"/>
        <v>11688</v>
      </c>
      <c r="F37" s="967">
        <v>42</v>
      </c>
      <c r="G37" s="964">
        <v>10.15</v>
      </c>
      <c r="H37" s="968">
        <v>10.3</v>
      </c>
      <c r="I37" s="965">
        <v>12000</v>
      </c>
      <c r="J37" s="966">
        <f t="shared" si="1"/>
        <v>11688</v>
      </c>
      <c r="K37" s="967">
        <v>74</v>
      </c>
      <c r="L37" s="968">
        <v>18.149999999999999</v>
      </c>
      <c r="M37" s="964">
        <v>18.3</v>
      </c>
      <c r="N37" s="965">
        <v>12000</v>
      </c>
      <c r="O37" s="966">
        <f t="shared" si="2"/>
        <v>11688</v>
      </c>
      <c r="P37" s="969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970">
        <v>11</v>
      </c>
      <c r="B38" s="971">
        <v>2.2999999999999998</v>
      </c>
      <c r="C38" s="972">
        <v>2.4500000000000002</v>
      </c>
      <c r="D38" s="973">
        <v>12000</v>
      </c>
      <c r="E38" s="974">
        <f t="shared" si="0"/>
        <v>11688</v>
      </c>
      <c r="F38" s="975">
        <v>43</v>
      </c>
      <c r="G38" s="976">
        <v>10.3</v>
      </c>
      <c r="H38" s="977">
        <v>10.45</v>
      </c>
      <c r="I38" s="973">
        <v>12000</v>
      </c>
      <c r="J38" s="974">
        <f t="shared" si="1"/>
        <v>11688</v>
      </c>
      <c r="K38" s="975">
        <v>75</v>
      </c>
      <c r="L38" s="977">
        <v>18.3</v>
      </c>
      <c r="M38" s="976">
        <v>18.45</v>
      </c>
      <c r="N38" s="973">
        <v>12000</v>
      </c>
      <c r="O38" s="974">
        <f t="shared" si="2"/>
        <v>11688</v>
      </c>
      <c r="P38" s="978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979">
        <v>12</v>
      </c>
      <c r="B39" s="979">
        <v>2.4500000000000002</v>
      </c>
      <c r="C39" s="980">
        <v>3</v>
      </c>
      <c r="D39" s="981">
        <v>12000</v>
      </c>
      <c r="E39" s="982">
        <f t="shared" si="0"/>
        <v>11688</v>
      </c>
      <c r="F39" s="983">
        <v>44</v>
      </c>
      <c r="G39" s="980">
        <v>10.45</v>
      </c>
      <c r="H39" s="984">
        <v>11</v>
      </c>
      <c r="I39" s="981">
        <v>12000</v>
      </c>
      <c r="J39" s="982">
        <f t="shared" si="1"/>
        <v>11688</v>
      </c>
      <c r="K39" s="983">
        <v>76</v>
      </c>
      <c r="L39" s="984">
        <v>18.45</v>
      </c>
      <c r="M39" s="980">
        <v>19</v>
      </c>
      <c r="N39" s="981">
        <v>12000</v>
      </c>
      <c r="O39" s="982">
        <f t="shared" si="2"/>
        <v>11688</v>
      </c>
      <c r="P39" s="985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986">
        <v>13</v>
      </c>
      <c r="B40" s="987">
        <v>3</v>
      </c>
      <c r="C40" s="988">
        <v>3.15</v>
      </c>
      <c r="D40" s="989">
        <v>12000</v>
      </c>
      <c r="E40" s="990">
        <f t="shared" si="0"/>
        <v>11688</v>
      </c>
      <c r="F40" s="991">
        <v>45</v>
      </c>
      <c r="G40" s="992">
        <v>11</v>
      </c>
      <c r="H40" s="993">
        <v>11.15</v>
      </c>
      <c r="I40" s="989">
        <v>12000</v>
      </c>
      <c r="J40" s="990">
        <f t="shared" si="1"/>
        <v>11688</v>
      </c>
      <c r="K40" s="991">
        <v>77</v>
      </c>
      <c r="L40" s="993">
        <v>19</v>
      </c>
      <c r="M40" s="992">
        <v>19.149999999999999</v>
      </c>
      <c r="N40" s="989">
        <v>12000</v>
      </c>
      <c r="O40" s="990">
        <f t="shared" si="2"/>
        <v>11688</v>
      </c>
      <c r="P40" s="994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995">
        <v>14</v>
      </c>
      <c r="B41" s="995">
        <v>3.15</v>
      </c>
      <c r="C41" s="996">
        <v>3.3</v>
      </c>
      <c r="D41" s="997">
        <v>12000</v>
      </c>
      <c r="E41" s="998">
        <f t="shared" si="0"/>
        <v>11688</v>
      </c>
      <c r="F41" s="999">
        <v>46</v>
      </c>
      <c r="G41" s="1000">
        <v>11.15</v>
      </c>
      <c r="H41" s="996">
        <v>11.3</v>
      </c>
      <c r="I41" s="997">
        <v>12000</v>
      </c>
      <c r="J41" s="998">
        <f t="shared" si="1"/>
        <v>11688</v>
      </c>
      <c r="K41" s="999">
        <v>78</v>
      </c>
      <c r="L41" s="996">
        <v>19.149999999999999</v>
      </c>
      <c r="M41" s="1000">
        <v>19.3</v>
      </c>
      <c r="N41" s="997">
        <v>12000</v>
      </c>
      <c r="O41" s="998">
        <f t="shared" si="2"/>
        <v>11688</v>
      </c>
      <c r="P41" s="1001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1002">
        <v>15</v>
      </c>
      <c r="B42" s="1003">
        <v>3.3</v>
      </c>
      <c r="C42" s="1004">
        <v>3.45</v>
      </c>
      <c r="D42" s="1005">
        <v>12000</v>
      </c>
      <c r="E42" s="1006">
        <f t="shared" si="0"/>
        <v>11688</v>
      </c>
      <c r="F42" s="1007">
        <v>47</v>
      </c>
      <c r="G42" s="1008">
        <v>11.3</v>
      </c>
      <c r="H42" s="1009">
        <v>11.45</v>
      </c>
      <c r="I42" s="1005">
        <v>12000</v>
      </c>
      <c r="J42" s="1006">
        <f t="shared" si="1"/>
        <v>11688</v>
      </c>
      <c r="K42" s="1007">
        <v>79</v>
      </c>
      <c r="L42" s="1009">
        <v>19.3</v>
      </c>
      <c r="M42" s="1008">
        <v>19.45</v>
      </c>
      <c r="N42" s="1005">
        <v>12000</v>
      </c>
      <c r="O42" s="1006">
        <f t="shared" si="2"/>
        <v>11688</v>
      </c>
      <c r="P42" s="1010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1011">
        <v>16</v>
      </c>
      <c r="B43" s="1011">
        <v>3.45</v>
      </c>
      <c r="C43" s="1012">
        <v>4</v>
      </c>
      <c r="D43" s="1013">
        <v>12000</v>
      </c>
      <c r="E43" s="1014">
        <f t="shared" si="0"/>
        <v>11688</v>
      </c>
      <c r="F43" s="1015">
        <v>48</v>
      </c>
      <c r="G43" s="1016">
        <v>11.45</v>
      </c>
      <c r="H43" s="1012">
        <v>12</v>
      </c>
      <c r="I43" s="1013">
        <v>12000</v>
      </c>
      <c r="J43" s="1014">
        <f t="shared" si="1"/>
        <v>11688</v>
      </c>
      <c r="K43" s="1015">
        <v>80</v>
      </c>
      <c r="L43" s="1012">
        <v>19.45</v>
      </c>
      <c r="M43" s="1012">
        <v>20</v>
      </c>
      <c r="N43" s="1013">
        <v>12000</v>
      </c>
      <c r="O43" s="1014">
        <f t="shared" si="2"/>
        <v>11688</v>
      </c>
      <c r="P43" s="1017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1018">
        <v>17</v>
      </c>
      <c r="B44" s="1019">
        <v>4</v>
      </c>
      <c r="C44" s="1020">
        <v>4.1500000000000004</v>
      </c>
      <c r="D44" s="1021">
        <v>12000</v>
      </c>
      <c r="E44" s="1022">
        <f t="shared" si="0"/>
        <v>11688</v>
      </c>
      <c r="F44" s="1023">
        <v>49</v>
      </c>
      <c r="G44" s="1024">
        <v>12</v>
      </c>
      <c r="H44" s="1025">
        <v>12.15</v>
      </c>
      <c r="I44" s="1021">
        <v>12000</v>
      </c>
      <c r="J44" s="1022">
        <f t="shared" si="1"/>
        <v>11688</v>
      </c>
      <c r="K44" s="1023">
        <v>81</v>
      </c>
      <c r="L44" s="1025">
        <v>20</v>
      </c>
      <c r="M44" s="1024">
        <v>20.149999999999999</v>
      </c>
      <c r="N44" s="1021">
        <v>12000</v>
      </c>
      <c r="O44" s="1022">
        <f t="shared" si="2"/>
        <v>11688</v>
      </c>
      <c r="P44" s="1026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1027">
        <v>18</v>
      </c>
      <c r="B45" s="1027">
        <v>4.1500000000000004</v>
      </c>
      <c r="C45" s="1028">
        <v>4.3</v>
      </c>
      <c r="D45" s="1029">
        <v>12000</v>
      </c>
      <c r="E45" s="1030">
        <f t="shared" si="0"/>
        <v>11688</v>
      </c>
      <c r="F45" s="1031">
        <v>50</v>
      </c>
      <c r="G45" s="1032">
        <v>12.15</v>
      </c>
      <c r="H45" s="1028">
        <v>12.3</v>
      </c>
      <c r="I45" s="1029">
        <v>12000</v>
      </c>
      <c r="J45" s="1030">
        <f t="shared" si="1"/>
        <v>11688</v>
      </c>
      <c r="K45" s="1031">
        <v>82</v>
      </c>
      <c r="L45" s="1028">
        <v>20.149999999999999</v>
      </c>
      <c r="M45" s="1032">
        <v>20.3</v>
      </c>
      <c r="N45" s="1029">
        <v>12000</v>
      </c>
      <c r="O45" s="1030">
        <f t="shared" si="2"/>
        <v>11688</v>
      </c>
      <c r="P45" s="1033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1034">
        <v>19</v>
      </c>
      <c r="B46" s="1035">
        <v>4.3</v>
      </c>
      <c r="C46" s="1036">
        <v>4.45</v>
      </c>
      <c r="D46" s="1037">
        <v>12000</v>
      </c>
      <c r="E46" s="1038">
        <f t="shared" si="0"/>
        <v>11688</v>
      </c>
      <c r="F46" s="1039">
        <v>51</v>
      </c>
      <c r="G46" s="1040">
        <v>12.3</v>
      </c>
      <c r="H46" s="1041">
        <v>12.45</v>
      </c>
      <c r="I46" s="1037">
        <v>12000</v>
      </c>
      <c r="J46" s="1038">
        <f t="shared" si="1"/>
        <v>11688</v>
      </c>
      <c r="K46" s="1039">
        <v>83</v>
      </c>
      <c r="L46" s="1041">
        <v>20.3</v>
      </c>
      <c r="M46" s="1040">
        <v>20.45</v>
      </c>
      <c r="N46" s="1037">
        <v>12000</v>
      </c>
      <c r="O46" s="1038">
        <f t="shared" si="2"/>
        <v>11688</v>
      </c>
      <c r="P46" s="1042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1043">
        <v>20</v>
      </c>
      <c r="B47" s="1043">
        <v>4.45</v>
      </c>
      <c r="C47" s="1044">
        <v>5</v>
      </c>
      <c r="D47" s="1045">
        <v>12000</v>
      </c>
      <c r="E47" s="1046">
        <f t="shared" si="0"/>
        <v>11688</v>
      </c>
      <c r="F47" s="1047">
        <v>52</v>
      </c>
      <c r="G47" s="1048">
        <v>12.45</v>
      </c>
      <c r="H47" s="1044">
        <v>13</v>
      </c>
      <c r="I47" s="1045">
        <v>12000</v>
      </c>
      <c r="J47" s="1046">
        <f t="shared" si="1"/>
        <v>11688</v>
      </c>
      <c r="K47" s="1047">
        <v>84</v>
      </c>
      <c r="L47" s="1044">
        <v>20.45</v>
      </c>
      <c r="M47" s="1048">
        <v>21</v>
      </c>
      <c r="N47" s="1045">
        <v>12000</v>
      </c>
      <c r="O47" s="1046">
        <f t="shared" si="2"/>
        <v>11688</v>
      </c>
      <c r="P47" s="1049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1050">
        <v>21</v>
      </c>
      <c r="B48" s="1051">
        <v>5</v>
      </c>
      <c r="C48" s="1052">
        <v>5.15</v>
      </c>
      <c r="D48" s="1053">
        <v>12000</v>
      </c>
      <c r="E48" s="1054">
        <f t="shared" si="0"/>
        <v>11688</v>
      </c>
      <c r="F48" s="1055">
        <v>53</v>
      </c>
      <c r="G48" s="1051">
        <v>13</v>
      </c>
      <c r="H48" s="1056">
        <v>13.15</v>
      </c>
      <c r="I48" s="1053">
        <v>12000</v>
      </c>
      <c r="J48" s="1054">
        <f t="shared" si="1"/>
        <v>11688</v>
      </c>
      <c r="K48" s="1055">
        <v>85</v>
      </c>
      <c r="L48" s="1056">
        <v>21</v>
      </c>
      <c r="M48" s="1051">
        <v>21.15</v>
      </c>
      <c r="N48" s="1053">
        <v>12000</v>
      </c>
      <c r="O48" s="1054">
        <f t="shared" si="2"/>
        <v>11688</v>
      </c>
      <c r="P48" s="1057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1058">
        <v>22</v>
      </c>
      <c r="B49" s="1059">
        <v>5.15</v>
      </c>
      <c r="C49" s="1060">
        <v>5.3</v>
      </c>
      <c r="D49" s="1061">
        <v>12000</v>
      </c>
      <c r="E49" s="1062">
        <f t="shared" si="0"/>
        <v>11688</v>
      </c>
      <c r="F49" s="1063">
        <v>54</v>
      </c>
      <c r="G49" s="1064">
        <v>13.15</v>
      </c>
      <c r="H49" s="1060">
        <v>13.3</v>
      </c>
      <c r="I49" s="1061">
        <v>12000</v>
      </c>
      <c r="J49" s="1062">
        <f t="shared" si="1"/>
        <v>11688</v>
      </c>
      <c r="K49" s="1063">
        <v>86</v>
      </c>
      <c r="L49" s="1060">
        <v>21.15</v>
      </c>
      <c r="M49" s="1064">
        <v>21.3</v>
      </c>
      <c r="N49" s="1061">
        <v>12000</v>
      </c>
      <c r="O49" s="1062">
        <f t="shared" si="2"/>
        <v>11688</v>
      </c>
      <c r="P49" s="1065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1066">
        <v>23</v>
      </c>
      <c r="B50" s="1067">
        <v>5.3</v>
      </c>
      <c r="C50" s="1068">
        <v>5.45</v>
      </c>
      <c r="D50" s="1069">
        <v>12000</v>
      </c>
      <c r="E50" s="1070">
        <f t="shared" si="0"/>
        <v>11688</v>
      </c>
      <c r="F50" s="1071">
        <v>55</v>
      </c>
      <c r="G50" s="1067">
        <v>13.3</v>
      </c>
      <c r="H50" s="1072">
        <v>13.45</v>
      </c>
      <c r="I50" s="1069">
        <v>12000</v>
      </c>
      <c r="J50" s="1070">
        <f t="shared" si="1"/>
        <v>11688</v>
      </c>
      <c r="K50" s="1071">
        <v>87</v>
      </c>
      <c r="L50" s="1072">
        <v>21.3</v>
      </c>
      <c r="M50" s="1067">
        <v>21.45</v>
      </c>
      <c r="N50" s="1069">
        <v>12000</v>
      </c>
      <c r="O50" s="1070">
        <f t="shared" si="2"/>
        <v>11688</v>
      </c>
      <c r="P50" s="1073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1074">
        <v>24</v>
      </c>
      <c r="B51" s="1075">
        <v>5.45</v>
      </c>
      <c r="C51" s="1076">
        <v>6</v>
      </c>
      <c r="D51" s="1077">
        <v>12000</v>
      </c>
      <c r="E51" s="1078">
        <f t="shared" si="0"/>
        <v>11688</v>
      </c>
      <c r="F51" s="1079">
        <v>56</v>
      </c>
      <c r="G51" s="1080">
        <v>13.45</v>
      </c>
      <c r="H51" s="1076">
        <v>14</v>
      </c>
      <c r="I51" s="1077">
        <v>12000</v>
      </c>
      <c r="J51" s="1078">
        <f t="shared" si="1"/>
        <v>11688</v>
      </c>
      <c r="K51" s="1079">
        <v>88</v>
      </c>
      <c r="L51" s="1076">
        <v>21.45</v>
      </c>
      <c r="M51" s="1080">
        <v>22</v>
      </c>
      <c r="N51" s="1077">
        <v>12000</v>
      </c>
      <c r="O51" s="1078">
        <f t="shared" si="2"/>
        <v>11688</v>
      </c>
      <c r="P51" s="1081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1082">
        <v>25</v>
      </c>
      <c r="B52" s="1083">
        <v>6</v>
      </c>
      <c r="C52" s="1084">
        <v>6.15</v>
      </c>
      <c r="D52" s="1085">
        <v>12000</v>
      </c>
      <c r="E52" s="1086">
        <f t="shared" si="0"/>
        <v>11688</v>
      </c>
      <c r="F52" s="1087">
        <v>57</v>
      </c>
      <c r="G52" s="1083">
        <v>14</v>
      </c>
      <c r="H52" s="1088">
        <v>14.15</v>
      </c>
      <c r="I52" s="1085">
        <v>12000</v>
      </c>
      <c r="J52" s="1086">
        <f t="shared" si="1"/>
        <v>11688</v>
      </c>
      <c r="K52" s="1087">
        <v>89</v>
      </c>
      <c r="L52" s="1088">
        <v>22</v>
      </c>
      <c r="M52" s="1083">
        <v>22.15</v>
      </c>
      <c r="N52" s="1085">
        <v>12000</v>
      </c>
      <c r="O52" s="1086">
        <f t="shared" si="2"/>
        <v>11688</v>
      </c>
      <c r="P52" s="1089"/>
      <c r="Q52" t="s">
        <v>167</v>
      </c>
      <c r="S52" s="39">
        <f>AVERAGE(S28:S51)</f>
        <v>12000</v>
      </c>
    </row>
    <row r="53" spans="1:19" x14ac:dyDescent="0.2">
      <c r="A53" s="1090">
        <v>26</v>
      </c>
      <c r="B53" s="1091">
        <v>6.15</v>
      </c>
      <c r="C53" s="1092">
        <v>6.3</v>
      </c>
      <c r="D53" s="1093">
        <v>12000</v>
      </c>
      <c r="E53" s="1094">
        <f t="shared" si="0"/>
        <v>11688</v>
      </c>
      <c r="F53" s="1095">
        <v>58</v>
      </c>
      <c r="G53" s="1096">
        <v>14.15</v>
      </c>
      <c r="H53" s="1092">
        <v>14.3</v>
      </c>
      <c r="I53" s="1093">
        <v>12000</v>
      </c>
      <c r="J53" s="1094">
        <f t="shared" si="1"/>
        <v>11688</v>
      </c>
      <c r="K53" s="1095">
        <v>90</v>
      </c>
      <c r="L53" s="1092">
        <v>22.15</v>
      </c>
      <c r="M53" s="1096">
        <v>22.3</v>
      </c>
      <c r="N53" s="1093">
        <v>12000</v>
      </c>
      <c r="O53" s="1094">
        <f t="shared" si="2"/>
        <v>11688</v>
      </c>
      <c r="P53" s="1097"/>
      <c r="Q53" t="s">
        <v>168</v>
      </c>
      <c r="S53">
        <f>AVERAGE(Sheet1:Sheet31!S52)</f>
        <v>12000</v>
      </c>
    </row>
    <row r="54" spans="1:19" x14ac:dyDescent="0.2">
      <c r="A54" s="1098">
        <v>27</v>
      </c>
      <c r="B54" s="1099">
        <v>6.3</v>
      </c>
      <c r="C54" s="1100">
        <v>6.45</v>
      </c>
      <c r="D54" s="1101">
        <v>12000</v>
      </c>
      <c r="E54" s="1102">
        <f t="shared" si="0"/>
        <v>11688</v>
      </c>
      <c r="F54" s="1103">
        <v>59</v>
      </c>
      <c r="G54" s="1099">
        <v>14.3</v>
      </c>
      <c r="H54" s="1104">
        <v>14.45</v>
      </c>
      <c r="I54" s="1101">
        <v>12000</v>
      </c>
      <c r="J54" s="1102">
        <f t="shared" si="1"/>
        <v>11688</v>
      </c>
      <c r="K54" s="1103">
        <v>91</v>
      </c>
      <c r="L54" s="1104">
        <v>22.3</v>
      </c>
      <c r="M54" s="1099">
        <v>22.45</v>
      </c>
      <c r="N54" s="1101">
        <v>12000</v>
      </c>
      <c r="O54" s="1102">
        <f t="shared" si="2"/>
        <v>11688</v>
      </c>
      <c r="P54" s="1105"/>
    </row>
    <row r="55" spans="1:19" x14ac:dyDescent="0.2">
      <c r="A55" s="1106">
        <v>28</v>
      </c>
      <c r="B55" s="1107">
        <v>6.45</v>
      </c>
      <c r="C55" s="1108">
        <v>7</v>
      </c>
      <c r="D55" s="1109">
        <v>12000</v>
      </c>
      <c r="E55" s="1110">
        <f t="shared" si="0"/>
        <v>11688</v>
      </c>
      <c r="F55" s="1111">
        <v>60</v>
      </c>
      <c r="G55" s="1112">
        <v>14.45</v>
      </c>
      <c r="H55" s="1112">
        <v>15</v>
      </c>
      <c r="I55" s="1109">
        <v>12000</v>
      </c>
      <c r="J55" s="1110">
        <f t="shared" si="1"/>
        <v>11688</v>
      </c>
      <c r="K55" s="1111">
        <v>92</v>
      </c>
      <c r="L55" s="1108">
        <v>22.45</v>
      </c>
      <c r="M55" s="1112">
        <v>23</v>
      </c>
      <c r="N55" s="1109">
        <v>12000</v>
      </c>
      <c r="O55" s="1110">
        <f t="shared" si="2"/>
        <v>11688</v>
      </c>
      <c r="P55" s="1113"/>
    </row>
    <row r="56" spans="1:19" x14ac:dyDescent="0.2">
      <c r="A56" s="1114">
        <v>29</v>
      </c>
      <c r="B56" s="1115">
        <v>7</v>
      </c>
      <c r="C56" s="1116">
        <v>7.15</v>
      </c>
      <c r="D56" s="1117">
        <v>12000</v>
      </c>
      <c r="E56" s="1118">
        <f t="shared" si="0"/>
        <v>11688</v>
      </c>
      <c r="F56" s="1119">
        <v>61</v>
      </c>
      <c r="G56" s="1115">
        <v>15</v>
      </c>
      <c r="H56" s="1115">
        <v>15.15</v>
      </c>
      <c r="I56" s="1117">
        <v>12000</v>
      </c>
      <c r="J56" s="1118">
        <f t="shared" si="1"/>
        <v>11688</v>
      </c>
      <c r="K56" s="1119">
        <v>93</v>
      </c>
      <c r="L56" s="1120">
        <v>23</v>
      </c>
      <c r="M56" s="1115">
        <v>23.15</v>
      </c>
      <c r="N56" s="1117">
        <v>12000</v>
      </c>
      <c r="O56" s="1118">
        <f t="shared" si="2"/>
        <v>11688</v>
      </c>
      <c r="P56" s="1121"/>
    </row>
    <row r="57" spans="1:19" x14ac:dyDescent="0.2">
      <c r="A57" s="1122">
        <v>30</v>
      </c>
      <c r="B57" s="1123">
        <v>7.15</v>
      </c>
      <c r="C57" s="1124">
        <v>7.3</v>
      </c>
      <c r="D57" s="1125">
        <v>12000</v>
      </c>
      <c r="E57" s="1126">
        <f t="shared" si="0"/>
        <v>11688</v>
      </c>
      <c r="F57" s="1127">
        <v>62</v>
      </c>
      <c r="G57" s="1128">
        <v>15.15</v>
      </c>
      <c r="H57" s="1128">
        <v>15.3</v>
      </c>
      <c r="I57" s="1125">
        <v>12000</v>
      </c>
      <c r="J57" s="1126">
        <f t="shared" si="1"/>
        <v>11688</v>
      </c>
      <c r="K57" s="1127">
        <v>94</v>
      </c>
      <c r="L57" s="1128">
        <v>23.15</v>
      </c>
      <c r="M57" s="1128">
        <v>23.3</v>
      </c>
      <c r="N57" s="1125">
        <v>12000</v>
      </c>
      <c r="O57" s="1126">
        <f t="shared" si="2"/>
        <v>11688</v>
      </c>
      <c r="P57" s="1129"/>
    </row>
    <row r="58" spans="1:19" x14ac:dyDescent="0.2">
      <c r="A58" s="1130">
        <v>31</v>
      </c>
      <c r="B58" s="1131">
        <v>7.3</v>
      </c>
      <c r="C58" s="1132">
        <v>7.45</v>
      </c>
      <c r="D58" s="1133">
        <v>12000</v>
      </c>
      <c r="E58" s="1134">
        <f t="shared" si="0"/>
        <v>11688</v>
      </c>
      <c r="F58" s="1135">
        <v>63</v>
      </c>
      <c r="G58" s="1131">
        <v>15.3</v>
      </c>
      <c r="H58" s="1131">
        <v>15.45</v>
      </c>
      <c r="I58" s="1133">
        <v>12000</v>
      </c>
      <c r="J58" s="1134">
        <f t="shared" si="1"/>
        <v>11688</v>
      </c>
      <c r="K58" s="1135">
        <v>95</v>
      </c>
      <c r="L58" s="1131">
        <v>23.3</v>
      </c>
      <c r="M58" s="1131">
        <v>23.45</v>
      </c>
      <c r="N58" s="1133">
        <v>12000</v>
      </c>
      <c r="O58" s="1134">
        <f t="shared" si="2"/>
        <v>11688</v>
      </c>
      <c r="P58" s="1136"/>
    </row>
    <row r="59" spans="1:19" x14ac:dyDescent="0.2">
      <c r="A59" s="1137">
        <v>32</v>
      </c>
      <c r="B59" s="1138">
        <v>7.45</v>
      </c>
      <c r="C59" s="1139">
        <v>8</v>
      </c>
      <c r="D59" s="1140">
        <v>12000</v>
      </c>
      <c r="E59" s="1141">
        <f t="shared" si="0"/>
        <v>11688</v>
      </c>
      <c r="F59" s="1142">
        <v>64</v>
      </c>
      <c r="G59" s="1143">
        <v>15.45</v>
      </c>
      <c r="H59" s="1143">
        <v>16</v>
      </c>
      <c r="I59" s="1140">
        <v>12000</v>
      </c>
      <c r="J59" s="1141">
        <f t="shared" si="1"/>
        <v>11688</v>
      </c>
      <c r="K59" s="1142">
        <v>96</v>
      </c>
      <c r="L59" s="1143">
        <v>23.45</v>
      </c>
      <c r="M59" s="1143">
        <v>24</v>
      </c>
      <c r="N59" s="1140">
        <v>12000</v>
      </c>
      <c r="O59" s="1141">
        <f t="shared" si="2"/>
        <v>11688</v>
      </c>
      <c r="P59" s="1144"/>
    </row>
    <row r="60" spans="1:19" x14ac:dyDescent="0.2">
      <c r="A60" s="1145" t="s">
        <v>27</v>
      </c>
      <c r="B60" s="1146"/>
      <c r="C60" s="1146"/>
      <c r="D60" s="1147">
        <f>SUM(D28:D59)</f>
        <v>384000</v>
      </c>
      <c r="E60" s="1148">
        <f>SUM(E28:E59)</f>
        <v>374016</v>
      </c>
      <c r="F60" s="1146"/>
      <c r="G60" s="1146"/>
      <c r="H60" s="1146"/>
      <c r="I60" s="1147">
        <f>SUM(I28:I59)</f>
        <v>384000</v>
      </c>
      <c r="J60" s="1148">
        <f>SUM(J28:J59)</f>
        <v>374016</v>
      </c>
      <c r="K60" s="1146"/>
      <c r="L60" s="1146"/>
      <c r="M60" s="1146"/>
      <c r="N60" s="1146">
        <f>SUM(N28:N59)</f>
        <v>384000</v>
      </c>
      <c r="O60" s="1148">
        <f>SUM(O28:O59)</f>
        <v>374016</v>
      </c>
      <c r="P60" s="1149"/>
    </row>
    <row r="64" spans="1:19" x14ac:dyDescent="0.2">
      <c r="A64" t="s">
        <v>31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1150"/>
      <c r="B66" s="1151"/>
      <c r="C66" s="1151"/>
      <c r="D66" s="1152"/>
      <c r="E66" s="1151"/>
      <c r="F66" s="1151"/>
      <c r="G66" s="1151"/>
      <c r="H66" s="1151"/>
      <c r="I66" s="1152"/>
      <c r="J66" s="1153"/>
      <c r="K66" s="1151"/>
      <c r="L66" s="1151"/>
      <c r="M66" s="1151"/>
      <c r="N66" s="1151"/>
      <c r="O66" s="1151"/>
      <c r="P66" s="1154"/>
    </row>
    <row r="67" spans="1:16" x14ac:dyDescent="0.2">
      <c r="A67" s="1155" t="s">
        <v>28</v>
      </c>
      <c r="B67" s="1156"/>
      <c r="C67" s="1156"/>
      <c r="D67" s="1157"/>
      <c r="E67" s="1158"/>
      <c r="F67" s="1156"/>
      <c r="G67" s="1156"/>
      <c r="H67" s="1158"/>
      <c r="I67" s="1157"/>
      <c r="J67" s="1159"/>
      <c r="K67" s="1156"/>
      <c r="L67" s="1156"/>
      <c r="M67" s="1156"/>
      <c r="N67" s="1156"/>
      <c r="O67" s="1156"/>
      <c r="P67" s="1160"/>
    </row>
    <row r="68" spans="1:16" x14ac:dyDescent="0.2">
      <c r="A68" s="1161"/>
      <c r="B68" s="1162"/>
      <c r="C68" s="1162"/>
      <c r="D68" s="1162"/>
      <c r="E68" s="1162"/>
      <c r="F68" s="1162"/>
      <c r="G68" s="1162"/>
      <c r="H68" s="1162"/>
      <c r="I68" s="1162"/>
      <c r="J68" s="1162"/>
      <c r="K68" s="1162"/>
      <c r="L68" s="1163"/>
      <c r="M68" s="1163"/>
      <c r="N68" s="1163"/>
      <c r="O68" s="1163"/>
      <c r="P68" s="1164"/>
    </row>
    <row r="69" spans="1:16" x14ac:dyDescent="0.2">
      <c r="A69" s="1165"/>
      <c r="B69" s="1166"/>
      <c r="C69" s="1166"/>
      <c r="D69" s="1167"/>
      <c r="E69" s="1168"/>
      <c r="F69" s="1166"/>
      <c r="G69" s="1166"/>
      <c r="H69" s="1168"/>
      <c r="I69" s="1167"/>
      <c r="J69" s="1169"/>
      <c r="K69" s="1166"/>
      <c r="L69" s="1166"/>
      <c r="M69" s="1166"/>
      <c r="N69" s="1166"/>
      <c r="O69" s="1166"/>
      <c r="P69" s="1170"/>
    </row>
    <row r="70" spans="1:16" x14ac:dyDescent="0.2">
      <c r="A70" s="1171"/>
      <c r="B70" s="1172"/>
      <c r="C70" s="1172"/>
      <c r="D70" s="1173"/>
      <c r="E70" s="1174"/>
      <c r="F70" s="1172"/>
      <c r="G70" s="1172"/>
      <c r="H70" s="1174"/>
      <c r="I70" s="1173"/>
      <c r="J70" s="1172"/>
      <c r="K70" s="1172"/>
      <c r="L70" s="1172"/>
      <c r="M70" s="1172"/>
      <c r="N70" s="1172"/>
      <c r="O70" s="1172"/>
      <c r="P70" s="1175"/>
    </row>
    <row r="71" spans="1:16" x14ac:dyDescent="0.2">
      <c r="A71" s="1176"/>
      <c r="B71" s="1177"/>
      <c r="C71" s="1177"/>
      <c r="D71" s="1178"/>
      <c r="E71" s="1179"/>
      <c r="F71" s="1177"/>
      <c r="G71" s="1177"/>
      <c r="H71" s="1179"/>
      <c r="I71" s="1178"/>
      <c r="J71" s="1177"/>
      <c r="K71" s="1177"/>
      <c r="L71" s="1177"/>
      <c r="M71" s="1177"/>
      <c r="N71" s="1177"/>
      <c r="O71" s="1177"/>
      <c r="P71" s="1180"/>
    </row>
    <row r="72" spans="1:16" x14ac:dyDescent="0.2">
      <c r="A72" s="1181"/>
      <c r="B72" s="1182"/>
      <c r="C72" s="1182"/>
      <c r="D72" s="1183"/>
      <c r="E72" s="1184"/>
      <c r="F72" s="1182"/>
      <c r="G72" s="1182"/>
      <c r="H72" s="1184"/>
      <c r="I72" s="1183"/>
      <c r="J72" s="1182"/>
      <c r="K72" s="1182"/>
      <c r="L72" s="1182"/>
      <c r="M72" s="1182" t="s">
        <v>29</v>
      </c>
      <c r="N72" s="1182"/>
      <c r="O72" s="1182"/>
      <c r="P72" s="1185"/>
    </row>
    <row r="73" spans="1:16" x14ac:dyDescent="0.2">
      <c r="A73" s="1186"/>
      <c r="B73" s="1187"/>
      <c r="C73" s="1187"/>
      <c r="D73" s="1188"/>
      <c r="E73" s="1189"/>
      <c r="F73" s="1187"/>
      <c r="G73" s="1187"/>
      <c r="H73" s="1189"/>
      <c r="I73" s="1188"/>
      <c r="J73" s="1187"/>
      <c r="K73" s="1187"/>
      <c r="L73" s="1187"/>
      <c r="M73" s="1187" t="s">
        <v>30</v>
      </c>
      <c r="N73" s="1187"/>
      <c r="O73" s="1187"/>
      <c r="P73" s="1190"/>
    </row>
    <row r="74" spans="1:16" ht="15.75" x14ac:dyDescent="0.25">
      <c r="E74" s="1191"/>
      <c r="H74" s="1191"/>
    </row>
    <row r="75" spans="1:16" ht="15.75" x14ac:dyDescent="0.25">
      <c r="C75" s="1192"/>
      <c r="E75" s="1193"/>
      <c r="H75" s="1193"/>
    </row>
    <row r="76" spans="1:16" ht="15.75" x14ac:dyDescent="0.25">
      <c r="E76" s="1194"/>
      <c r="H76" s="1194"/>
    </row>
    <row r="77" spans="1:16" ht="15.75" x14ac:dyDescent="0.25">
      <c r="E77" s="1195"/>
      <c r="H77" s="1195"/>
    </row>
    <row r="78" spans="1:16" ht="15.75" x14ac:dyDescent="0.25">
      <c r="E78" s="1196"/>
      <c r="H78" s="1196"/>
    </row>
    <row r="79" spans="1:16" ht="15.75" x14ac:dyDescent="0.25">
      <c r="E79" s="1197"/>
      <c r="H79" s="1197"/>
    </row>
    <row r="80" spans="1:16" ht="15.75" x14ac:dyDescent="0.25">
      <c r="E80" s="1198"/>
      <c r="H80" s="1198"/>
    </row>
    <row r="81" spans="5:13" ht="15.75" x14ac:dyDescent="0.25">
      <c r="E81" s="1199"/>
      <c r="H81" s="1199"/>
    </row>
    <row r="82" spans="5:13" ht="15.75" x14ac:dyDescent="0.25">
      <c r="E82" s="1200"/>
      <c r="H82" s="1200"/>
    </row>
    <row r="83" spans="5:13" ht="15.75" x14ac:dyDescent="0.25">
      <c r="E83" s="1201"/>
      <c r="H83" s="1201"/>
    </row>
    <row r="84" spans="5:13" ht="15.75" x14ac:dyDescent="0.25">
      <c r="E84" s="1202"/>
      <c r="H84" s="1202"/>
    </row>
    <row r="85" spans="5:13" ht="15.75" x14ac:dyDescent="0.25">
      <c r="E85" s="1203"/>
      <c r="H85" s="1203"/>
    </row>
    <row r="86" spans="5:13" ht="15.75" x14ac:dyDescent="0.25">
      <c r="E86" s="1204"/>
      <c r="H86" s="1204"/>
    </row>
    <row r="87" spans="5:13" ht="15.75" x14ac:dyDescent="0.25">
      <c r="E87" s="1205"/>
      <c r="H87" s="1205"/>
    </row>
    <row r="88" spans="5:13" ht="15.75" x14ac:dyDescent="0.25">
      <c r="E88" s="1206"/>
      <c r="H88" s="1206"/>
    </row>
    <row r="89" spans="5:13" ht="15.75" x14ac:dyDescent="0.25">
      <c r="E89" s="1207"/>
      <c r="H89" s="1207"/>
    </row>
    <row r="90" spans="5:13" ht="15.75" x14ac:dyDescent="0.25">
      <c r="E90" s="1208"/>
      <c r="H90" s="1208"/>
    </row>
    <row r="91" spans="5:13" ht="15.75" x14ac:dyDescent="0.25">
      <c r="E91" s="1209"/>
      <c r="H91" s="1209"/>
    </row>
    <row r="92" spans="5:13" ht="15.75" x14ac:dyDescent="0.25">
      <c r="E92" s="1210"/>
      <c r="H92" s="1210"/>
    </row>
    <row r="93" spans="5:13" ht="15.75" x14ac:dyDescent="0.25">
      <c r="E93" s="1211"/>
      <c r="H93" s="1211"/>
    </row>
    <row r="94" spans="5:13" ht="15.75" x14ac:dyDescent="0.25">
      <c r="E94" s="1212"/>
      <c r="H94" s="1212"/>
    </row>
    <row r="95" spans="5:13" ht="15.75" x14ac:dyDescent="0.25">
      <c r="E95" s="1213"/>
      <c r="H95" s="1213"/>
    </row>
    <row r="96" spans="5:13" ht="15.75" x14ac:dyDescent="0.25">
      <c r="E96" s="1214"/>
      <c r="H96" s="1214"/>
      <c r="M96" s="1215" t="s">
        <v>8</v>
      </c>
    </row>
    <row r="97" spans="5:14" ht="15.75" x14ac:dyDescent="0.25">
      <c r="E97" s="1216"/>
      <c r="H97" s="1216"/>
    </row>
    <row r="98" spans="5:14" ht="15.75" x14ac:dyDescent="0.25">
      <c r="E98" s="1217"/>
      <c r="H98" s="1217"/>
    </row>
    <row r="99" spans="5:14" ht="15.75" x14ac:dyDescent="0.25">
      <c r="E99" s="1218"/>
      <c r="H99" s="1218"/>
    </row>
    <row r="101" spans="5:14" x14ac:dyDescent="0.2">
      <c r="N101" s="1219"/>
    </row>
    <row r="126" spans="4:4" x14ac:dyDescent="0.2">
      <c r="D126" s="1220"/>
    </row>
  </sheetData>
  <mergeCells count="1">
    <mergeCell ref="Q27:R27"/>
  </mergeCell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4869"/>
      <c r="B1" s="4870"/>
      <c r="C1" s="4870"/>
      <c r="D1" s="4871"/>
      <c r="E1" s="4870"/>
      <c r="F1" s="4870"/>
      <c r="G1" s="4870"/>
      <c r="H1" s="4870"/>
      <c r="I1" s="4871"/>
      <c r="J1" s="4870"/>
      <c r="K1" s="4870"/>
      <c r="L1" s="4870"/>
      <c r="M1" s="4870"/>
      <c r="N1" s="4870"/>
      <c r="O1" s="4870"/>
      <c r="P1" s="4872"/>
    </row>
    <row r="2" spans="1:16" ht="12.75" customHeight="1" x14ac:dyDescent="0.2">
      <c r="A2" s="4873" t="s">
        <v>0</v>
      </c>
      <c r="B2" s="4874"/>
      <c r="C2" s="4874"/>
      <c r="D2" s="4874"/>
      <c r="E2" s="4874"/>
      <c r="F2" s="4874"/>
      <c r="G2" s="4874"/>
      <c r="H2" s="4874"/>
      <c r="I2" s="4874"/>
      <c r="J2" s="4874"/>
      <c r="K2" s="4874"/>
      <c r="L2" s="4874"/>
      <c r="M2" s="4874"/>
      <c r="N2" s="4874"/>
      <c r="O2" s="4874"/>
      <c r="P2" s="4875"/>
    </row>
    <row r="3" spans="1:16" ht="12.75" customHeight="1" x14ac:dyDescent="0.2">
      <c r="A3" s="4876"/>
      <c r="B3" s="4877"/>
      <c r="C3" s="4877"/>
      <c r="D3" s="4877"/>
      <c r="E3" s="4877"/>
      <c r="F3" s="4877"/>
      <c r="G3" s="4877"/>
      <c r="H3" s="4877"/>
      <c r="I3" s="4877"/>
      <c r="J3" s="4877"/>
      <c r="K3" s="4877"/>
      <c r="L3" s="4877"/>
      <c r="M3" s="4877"/>
      <c r="N3" s="4877"/>
      <c r="O3" s="4877"/>
      <c r="P3" s="4878"/>
    </row>
    <row r="4" spans="1:16" ht="12.75" customHeight="1" x14ac:dyDescent="0.2">
      <c r="A4" s="4879" t="s">
        <v>64</v>
      </c>
      <c r="B4" s="4880"/>
      <c r="C4" s="4880"/>
      <c r="D4" s="4880"/>
      <c r="E4" s="4880"/>
      <c r="F4" s="4880"/>
      <c r="G4" s="4880"/>
      <c r="H4" s="4880"/>
      <c r="I4" s="4880"/>
      <c r="J4" s="4881"/>
      <c r="K4" s="4882"/>
      <c r="L4" s="4882"/>
      <c r="M4" s="4882"/>
      <c r="N4" s="4882"/>
      <c r="O4" s="4882"/>
      <c r="P4" s="4883"/>
    </row>
    <row r="5" spans="1:16" ht="12.75" customHeight="1" x14ac:dyDescent="0.2">
      <c r="A5" s="4884"/>
      <c r="B5" s="4885"/>
      <c r="C5" s="4885"/>
      <c r="D5" s="4886"/>
      <c r="E5" s="4885"/>
      <c r="F5" s="4885"/>
      <c r="G5" s="4885"/>
      <c r="H5" s="4885"/>
      <c r="I5" s="4886"/>
      <c r="J5" s="4885"/>
      <c r="K5" s="4885"/>
      <c r="L5" s="4885"/>
      <c r="M5" s="4885"/>
      <c r="N5" s="4885"/>
      <c r="O5" s="4885"/>
      <c r="P5" s="4887"/>
    </row>
    <row r="6" spans="1:16" ht="12.75" customHeight="1" x14ac:dyDescent="0.2">
      <c r="A6" s="4888" t="s">
        <v>2</v>
      </c>
      <c r="B6" s="4889"/>
      <c r="C6" s="4889"/>
      <c r="D6" s="4890"/>
      <c r="E6" s="4889"/>
      <c r="F6" s="4889"/>
      <c r="G6" s="4889"/>
      <c r="H6" s="4889"/>
      <c r="I6" s="4890"/>
      <c r="J6" s="4889"/>
      <c r="K6" s="4889"/>
      <c r="L6" s="4889"/>
      <c r="M6" s="4889"/>
      <c r="N6" s="4889"/>
      <c r="O6" s="4889"/>
      <c r="P6" s="4891"/>
    </row>
    <row r="7" spans="1:16" ht="12.75" customHeight="1" x14ac:dyDescent="0.2">
      <c r="A7" s="4892" t="s">
        <v>3</v>
      </c>
      <c r="B7" s="4893"/>
      <c r="C7" s="4893"/>
      <c r="D7" s="4894"/>
      <c r="E7" s="4893"/>
      <c r="F7" s="4893"/>
      <c r="G7" s="4893"/>
      <c r="H7" s="4893"/>
      <c r="I7" s="4894"/>
      <c r="J7" s="4893"/>
      <c r="K7" s="4893"/>
      <c r="L7" s="4893"/>
      <c r="M7" s="4893"/>
      <c r="N7" s="4893"/>
      <c r="O7" s="4893"/>
      <c r="P7" s="4895"/>
    </row>
    <row r="8" spans="1:16" ht="12.75" customHeight="1" x14ac:dyDescent="0.2">
      <c r="A8" s="4896" t="s">
        <v>4</v>
      </c>
      <c r="B8" s="4897"/>
      <c r="C8" s="4897"/>
      <c r="D8" s="4898"/>
      <c r="E8" s="4897"/>
      <c r="F8" s="4897"/>
      <c r="G8" s="4897"/>
      <c r="H8" s="4897"/>
      <c r="I8" s="4898"/>
      <c r="J8" s="4897"/>
      <c r="K8" s="4897"/>
      <c r="L8" s="4897"/>
      <c r="M8" s="4897"/>
      <c r="N8" s="4897"/>
      <c r="O8" s="4897"/>
      <c r="P8" s="4899"/>
    </row>
    <row r="9" spans="1:16" ht="12.75" customHeight="1" x14ac:dyDescent="0.2">
      <c r="A9" s="4900" t="s">
        <v>5</v>
      </c>
      <c r="B9" s="4901"/>
      <c r="C9" s="4901"/>
      <c r="D9" s="4902"/>
      <c r="E9" s="4901"/>
      <c r="F9" s="4901"/>
      <c r="G9" s="4901"/>
      <c r="H9" s="4901"/>
      <c r="I9" s="4902"/>
      <c r="J9" s="4901"/>
      <c r="K9" s="4901"/>
      <c r="L9" s="4901"/>
      <c r="M9" s="4901"/>
      <c r="N9" s="4901"/>
      <c r="O9" s="4901"/>
      <c r="P9" s="4903"/>
    </row>
    <row r="10" spans="1:16" ht="12.75" customHeight="1" x14ac:dyDescent="0.2">
      <c r="A10" s="4904" t="s">
        <v>6</v>
      </c>
      <c r="B10" s="4905"/>
      <c r="C10" s="4905"/>
      <c r="D10" s="4906"/>
      <c r="E10" s="4905"/>
      <c r="F10" s="4905"/>
      <c r="G10" s="4905"/>
      <c r="H10" s="4905"/>
      <c r="I10" s="4906"/>
      <c r="J10" s="4905"/>
      <c r="K10" s="4905"/>
      <c r="L10" s="4905"/>
      <c r="M10" s="4905"/>
      <c r="N10" s="4905"/>
      <c r="O10" s="4905"/>
      <c r="P10" s="4907"/>
    </row>
    <row r="11" spans="1:16" ht="12.75" customHeight="1" x14ac:dyDescent="0.2">
      <c r="A11" s="4908"/>
      <c r="B11" s="4909"/>
      <c r="C11" s="4909"/>
      <c r="D11" s="4910"/>
      <c r="E11" s="4909"/>
      <c r="F11" s="4909"/>
      <c r="G11" s="4911"/>
      <c r="H11" s="4909"/>
      <c r="I11" s="4910"/>
      <c r="J11" s="4909"/>
      <c r="K11" s="4909"/>
      <c r="L11" s="4909"/>
      <c r="M11" s="4909"/>
      <c r="N11" s="4909"/>
      <c r="O11" s="4909"/>
      <c r="P11" s="4912"/>
    </row>
    <row r="12" spans="1:16" ht="12.75" customHeight="1" x14ac:dyDescent="0.2">
      <c r="A12" s="4913" t="s">
        <v>65</v>
      </c>
      <c r="B12" s="4914"/>
      <c r="C12" s="4914"/>
      <c r="D12" s="4915"/>
      <c r="E12" s="4914" t="s">
        <v>8</v>
      </c>
      <c r="F12" s="4914"/>
      <c r="G12" s="4914"/>
      <c r="H12" s="4914"/>
      <c r="I12" s="4915"/>
      <c r="J12" s="4914"/>
      <c r="K12" s="4914"/>
      <c r="L12" s="4914"/>
      <c r="M12" s="4914"/>
      <c r="N12" s="4916" t="s">
        <v>66</v>
      </c>
      <c r="O12" s="4914"/>
      <c r="P12" s="4917"/>
    </row>
    <row r="13" spans="1:16" ht="12.75" customHeight="1" x14ac:dyDescent="0.2">
      <c r="A13" s="4918"/>
      <c r="B13" s="4919"/>
      <c r="C13" s="4919"/>
      <c r="D13" s="4920"/>
      <c r="E13" s="4919"/>
      <c r="F13" s="4919"/>
      <c r="G13" s="4919"/>
      <c r="H13" s="4919"/>
      <c r="I13" s="4920"/>
      <c r="J13" s="4919"/>
      <c r="K13" s="4919"/>
      <c r="L13" s="4919"/>
      <c r="M13" s="4919"/>
      <c r="N13" s="4919"/>
      <c r="O13" s="4919"/>
      <c r="P13" s="4921"/>
    </row>
    <row r="14" spans="1:16" ht="12.75" customHeight="1" x14ac:dyDescent="0.2">
      <c r="A14" s="4922" t="s">
        <v>10</v>
      </c>
      <c r="B14" s="4923"/>
      <c r="C14" s="4923"/>
      <c r="D14" s="4924"/>
      <c r="E14" s="4923"/>
      <c r="F14" s="4923"/>
      <c r="G14" s="4923"/>
      <c r="H14" s="4923"/>
      <c r="I14" s="4924"/>
      <c r="J14" s="4923"/>
      <c r="K14" s="4923"/>
      <c r="L14" s="4923"/>
      <c r="M14" s="4923"/>
      <c r="N14" s="4925"/>
      <c r="O14" s="4926"/>
      <c r="P14" s="4927"/>
    </row>
    <row r="15" spans="1:16" ht="12.75" customHeight="1" x14ac:dyDescent="0.2">
      <c r="A15" s="4928"/>
      <c r="B15" s="4929"/>
      <c r="C15" s="4929"/>
      <c r="D15" s="4930"/>
      <c r="E15" s="4929"/>
      <c r="F15" s="4929"/>
      <c r="G15" s="4929"/>
      <c r="H15" s="4929"/>
      <c r="I15" s="4930"/>
      <c r="J15" s="4929"/>
      <c r="K15" s="4929"/>
      <c r="L15" s="4929"/>
      <c r="M15" s="4929"/>
      <c r="N15" s="4931" t="s">
        <v>11</v>
      </c>
      <c r="O15" s="4932" t="s">
        <v>12</v>
      </c>
      <c r="P15" s="4933"/>
    </row>
    <row r="16" spans="1:16" ht="12.75" customHeight="1" x14ac:dyDescent="0.2">
      <c r="A16" s="4934" t="s">
        <v>13</v>
      </c>
      <c r="B16" s="4935"/>
      <c r="C16" s="4935"/>
      <c r="D16" s="4936"/>
      <c r="E16" s="4935"/>
      <c r="F16" s="4935"/>
      <c r="G16" s="4935"/>
      <c r="H16" s="4935"/>
      <c r="I16" s="4936"/>
      <c r="J16" s="4935"/>
      <c r="K16" s="4935"/>
      <c r="L16" s="4935"/>
      <c r="M16" s="4935"/>
      <c r="N16" s="4937"/>
      <c r="O16" s="4938"/>
      <c r="P16" s="4938"/>
    </row>
    <row r="17" spans="1:47" ht="12.75" customHeight="1" x14ac:dyDescent="0.2">
      <c r="A17" s="4939" t="s">
        <v>14</v>
      </c>
      <c r="B17" s="4940"/>
      <c r="C17" s="4940"/>
      <c r="D17" s="4941"/>
      <c r="E17" s="4940"/>
      <c r="F17" s="4940"/>
      <c r="G17" s="4940"/>
      <c r="H17" s="4940"/>
      <c r="I17" s="4941"/>
      <c r="J17" s="4940"/>
      <c r="K17" s="4940"/>
      <c r="L17" s="4940"/>
      <c r="M17" s="4940"/>
      <c r="N17" s="4942" t="s">
        <v>15</v>
      </c>
      <c r="O17" s="4943" t="s">
        <v>16</v>
      </c>
      <c r="P17" s="4944"/>
    </row>
    <row r="18" spans="1:47" ht="12.75" customHeight="1" x14ac:dyDescent="0.2">
      <c r="A18" s="4945"/>
      <c r="B18" s="4946"/>
      <c r="C18" s="4946"/>
      <c r="D18" s="4947"/>
      <c r="E18" s="4946"/>
      <c r="F18" s="4946"/>
      <c r="G18" s="4946"/>
      <c r="H18" s="4946"/>
      <c r="I18" s="4947"/>
      <c r="J18" s="4946"/>
      <c r="K18" s="4946"/>
      <c r="L18" s="4946"/>
      <c r="M18" s="4946"/>
      <c r="N18" s="4948"/>
      <c r="O18" s="4949"/>
      <c r="P18" s="4950" t="s">
        <v>8</v>
      </c>
    </row>
    <row r="19" spans="1:47" ht="12.75" customHeight="1" x14ac:dyDescent="0.2">
      <c r="A19" s="4951"/>
      <c r="B19" s="4952"/>
      <c r="C19" s="4952"/>
      <c r="D19" s="4953"/>
      <c r="E19" s="4952"/>
      <c r="F19" s="4952"/>
      <c r="G19" s="4952"/>
      <c r="H19" s="4952"/>
      <c r="I19" s="4953"/>
      <c r="J19" s="4952"/>
      <c r="K19" s="4954"/>
      <c r="L19" s="4952" t="s">
        <v>17</v>
      </c>
      <c r="M19" s="4952"/>
      <c r="N19" s="4955"/>
      <c r="O19" s="4956"/>
      <c r="P19" s="4957"/>
      <c r="AU19" s="4958"/>
    </row>
    <row r="20" spans="1:47" ht="12.75" customHeight="1" x14ac:dyDescent="0.2">
      <c r="A20" s="4959"/>
      <c r="B20" s="4960"/>
      <c r="C20" s="4960"/>
      <c r="D20" s="4961"/>
      <c r="E20" s="4960"/>
      <c r="F20" s="4960"/>
      <c r="G20" s="4960"/>
      <c r="H20" s="4960"/>
      <c r="I20" s="4961"/>
      <c r="J20" s="4960"/>
      <c r="K20" s="4960"/>
      <c r="L20" s="4960"/>
      <c r="M20" s="4960"/>
      <c r="N20" s="4962"/>
      <c r="O20" s="4963"/>
      <c r="P20" s="4964"/>
    </row>
    <row r="21" spans="1:47" ht="12.75" customHeight="1" x14ac:dyDescent="0.2">
      <c r="A21" s="4965"/>
      <c r="B21" s="4966"/>
      <c r="C21" s="4967"/>
      <c r="D21" s="4967"/>
      <c r="E21" s="4966"/>
      <c r="F21" s="4966"/>
      <c r="G21" s="4966"/>
      <c r="H21" s="4966" t="s">
        <v>8</v>
      </c>
      <c r="I21" s="4968"/>
      <c r="J21" s="4966"/>
      <c r="K21" s="4966"/>
      <c r="L21" s="4966"/>
      <c r="M21" s="4966"/>
      <c r="N21" s="4969"/>
      <c r="O21" s="4970"/>
      <c r="P21" s="4971"/>
    </row>
    <row r="22" spans="1:47" ht="12.75" customHeight="1" x14ac:dyDescent="0.2">
      <c r="A22" s="4972"/>
      <c r="B22" s="4973"/>
      <c r="C22" s="4973"/>
      <c r="D22" s="4974"/>
      <c r="E22" s="4973"/>
      <c r="F22" s="4973"/>
      <c r="G22" s="4973"/>
      <c r="H22" s="4973"/>
      <c r="I22" s="4974"/>
      <c r="J22" s="4973"/>
      <c r="K22" s="4973"/>
      <c r="L22" s="4973"/>
      <c r="M22" s="4973"/>
      <c r="N22" s="4973"/>
      <c r="O22" s="4973"/>
      <c r="P22" s="4975"/>
    </row>
    <row r="23" spans="1:47" ht="12.75" customHeight="1" x14ac:dyDescent="0.2">
      <c r="A23" s="4976" t="s">
        <v>18</v>
      </c>
      <c r="B23" s="4977"/>
      <c r="C23" s="4977"/>
      <c r="D23" s="4978"/>
      <c r="E23" s="4979" t="s">
        <v>19</v>
      </c>
      <c r="F23" s="4979"/>
      <c r="G23" s="4979"/>
      <c r="H23" s="4979"/>
      <c r="I23" s="4979"/>
      <c r="J23" s="4979"/>
      <c r="K23" s="4979"/>
      <c r="L23" s="4979"/>
      <c r="M23" s="4977"/>
      <c r="N23" s="4977"/>
      <c r="O23" s="4977"/>
      <c r="P23" s="4980"/>
    </row>
    <row r="24" spans="1:47" ht="15.75" x14ac:dyDescent="0.25">
      <c r="A24" s="4981"/>
      <c r="B24" s="4982"/>
      <c r="C24" s="4982"/>
      <c r="D24" s="4983"/>
      <c r="E24" s="4984" t="s">
        <v>20</v>
      </c>
      <c r="F24" s="4984"/>
      <c r="G24" s="4984"/>
      <c r="H24" s="4984"/>
      <c r="I24" s="4984"/>
      <c r="J24" s="4984"/>
      <c r="K24" s="4984"/>
      <c r="L24" s="4984"/>
      <c r="M24" s="4982"/>
      <c r="N24" s="4982"/>
      <c r="O24" s="4982"/>
      <c r="P24" s="4985"/>
    </row>
    <row r="25" spans="1:47" ht="12.75" customHeight="1" x14ac:dyDescent="0.2">
      <c r="A25" s="4986"/>
      <c r="B25" s="4987" t="s">
        <v>21</v>
      </c>
      <c r="C25" s="4988"/>
      <c r="D25" s="4988"/>
      <c r="E25" s="4988"/>
      <c r="F25" s="4988"/>
      <c r="G25" s="4988"/>
      <c r="H25" s="4988"/>
      <c r="I25" s="4988"/>
      <c r="J25" s="4988"/>
      <c r="K25" s="4988"/>
      <c r="L25" s="4988"/>
      <c r="M25" s="4988"/>
      <c r="N25" s="4988"/>
      <c r="O25" s="4989"/>
      <c r="P25" s="4990"/>
    </row>
    <row r="26" spans="1:47" ht="12.75" customHeight="1" x14ac:dyDescent="0.2">
      <c r="A26" s="4991" t="s">
        <v>22</v>
      </c>
      <c r="B26" s="4992" t="s">
        <v>23</v>
      </c>
      <c r="C26" s="4992"/>
      <c r="D26" s="4991" t="s">
        <v>24</v>
      </c>
      <c r="E26" s="4991" t="s">
        <v>25</v>
      </c>
      <c r="F26" s="4991" t="s">
        <v>22</v>
      </c>
      <c r="G26" s="4992" t="s">
        <v>23</v>
      </c>
      <c r="H26" s="4992"/>
      <c r="I26" s="4991" t="s">
        <v>24</v>
      </c>
      <c r="J26" s="4991" t="s">
        <v>25</v>
      </c>
      <c r="K26" s="4991" t="s">
        <v>22</v>
      </c>
      <c r="L26" s="4992" t="s">
        <v>23</v>
      </c>
      <c r="M26" s="4992"/>
      <c r="N26" s="4993" t="s">
        <v>24</v>
      </c>
      <c r="O26" s="4991" t="s">
        <v>25</v>
      </c>
      <c r="P26" s="4994"/>
    </row>
    <row r="27" spans="1:47" ht="12.75" customHeight="1" x14ac:dyDescent="0.2">
      <c r="A27" s="4995"/>
      <c r="B27" s="4996" t="s">
        <v>26</v>
      </c>
      <c r="C27" s="4996" t="s">
        <v>2</v>
      </c>
      <c r="D27" s="4995"/>
      <c r="E27" s="4995"/>
      <c r="F27" s="4995"/>
      <c r="G27" s="4996" t="s">
        <v>26</v>
      </c>
      <c r="H27" s="4996" t="s">
        <v>2</v>
      </c>
      <c r="I27" s="4995"/>
      <c r="J27" s="4995"/>
      <c r="K27" s="4995"/>
      <c r="L27" s="4996" t="s">
        <v>26</v>
      </c>
      <c r="M27" s="4996" t="s">
        <v>2</v>
      </c>
      <c r="N27" s="4997"/>
      <c r="O27" s="4995"/>
      <c r="P27" s="4998"/>
      <c r="Q27" s="41" t="s">
        <v>165</v>
      </c>
      <c r="R27" s="40"/>
      <c r="S27" t="s">
        <v>166</v>
      </c>
    </row>
    <row r="28" spans="1:47" ht="12.75" customHeight="1" x14ac:dyDescent="0.2">
      <c r="A28" s="4999">
        <v>1</v>
      </c>
      <c r="B28" s="5000">
        <v>0</v>
      </c>
      <c r="C28" s="5001">
        <v>0.15</v>
      </c>
      <c r="D28" s="5002">
        <v>12000</v>
      </c>
      <c r="E28" s="5003">
        <f t="shared" ref="E28:E59" si="0">D28*(100-2.6)/100</f>
        <v>11688</v>
      </c>
      <c r="F28" s="5004">
        <v>33</v>
      </c>
      <c r="G28" s="5005">
        <v>8</v>
      </c>
      <c r="H28" s="5005">
        <v>8.15</v>
      </c>
      <c r="I28" s="5002">
        <v>12000</v>
      </c>
      <c r="J28" s="5003">
        <f t="shared" ref="J28:J59" si="1">I28*(100-2.6)/100</f>
        <v>11688</v>
      </c>
      <c r="K28" s="5004">
        <v>65</v>
      </c>
      <c r="L28" s="5005">
        <v>16</v>
      </c>
      <c r="M28" s="5005">
        <v>16.149999999999999</v>
      </c>
      <c r="N28" s="5002">
        <v>12000</v>
      </c>
      <c r="O28" s="5003">
        <f t="shared" ref="O28:O59" si="2">N28*(100-2.6)/100</f>
        <v>11688</v>
      </c>
      <c r="P28" s="5006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5007">
        <v>2</v>
      </c>
      <c r="B29" s="5007">
        <v>0.15</v>
      </c>
      <c r="C29" s="5008">
        <v>0.3</v>
      </c>
      <c r="D29" s="5009">
        <v>12000</v>
      </c>
      <c r="E29" s="5010">
        <f t="shared" si="0"/>
        <v>11688</v>
      </c>
      <c r="F29" s="5011">
        <v>34</v>
      </c>
      <c r="G29" s="5012">
        <v>8.15</v>
      </c>
      <c r="H29" s="5012">
        <v>8.3000000000000007</v>
      </c>
      <c r="I29" s="5009">
        <v>12000</v>
      </c>
      <c r="J29" s="5010">
        <f t="shared" si="1"/>
        <v>11688</v>
      </c>
      <c r="K29" s="5011">
        <v>66</v>
      </c>
      <c r="L29" s="5012">
        <v>16.149999999999999</v>
      </c>
      <c r="M29" s="5012">
        <v>16.3</v>
      </c>
      <c r="N29" s="5009">
        <v>12000</v>
      </c>
      <c r="O29" s="5010">
        <f t="shared" si="2"/>
        <v>11688</v>
      </c>
      <c r="P29" s="5013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5014">
        <v>3</v>
      </c>
      <c r="B30" s="5015">
        <v>0.3</v>
      </c>
      <c r="C30" s="5016">
        <v>0.45</v>
      </c>
      <c r="D30" s="5017">
        <v>12000</v>
      </c>
      <c r="E30" s="5018">
        <f t="shared" si="0"/>
        <v>11688</v>
      </c>
      <c r="F30" s="5019">
        <v>35</v>
      </c>
      <c r="G30" s="5020">
        <v>8.3000000000000007</v>
      </c>
      <c r="H30" s="5020">
        <v>8.4499999999999993</v>
      </c>
      <c r="I30" s="5017">
        <v>12000</v>
      </c>
      <c r="J30" s="5018">
        <f t="shared" si="1"/>
        <v>11688</v>
      </c>
      <c r="K30" s="5019">
        <v>67</v>
      </c>
      <c r="L30" s="5020">
        <v>16.3</v>
      </c>
      <c r="M30" s="5020">
        <v>16.45</v>
      </c>
      <c r="N30" s="5017">
        <v>12000</v>
      </c>
      <c r="O30" s="5018">
        <f t="shared" si="2"/>
        <v>11688</v>
      </c>
      <c r="P30" s="5021"/>
      <c r="Q30" s="10609">
        <v>2</v>
      </c>
      <c r="R30" s="10651">
        <v>2.15</v>
      </c>
      <c r="S30" s="39">
        <f>AVERAGE(D36:D39)</f>
        <v>12000</v>
      </c>
      <c r="V30" s="5022"/>
    </row>
    <row r="31" spans="1:47" ht="12.75" customHeight="1" x14ac:dyDescent="0.2">
      <c r="A31" s="5023">
        <v>4</v>
      </c>
      <c r="B31" s="5023">
        <v>0.45</v>
      </c>
      <c r="C31" s="5024">
        <v>1</v>
      </c>
      <c r="D31" s="5025">
        <v>12000</v>
      </c>
      <c r="E31" s="5026">
        <f t="shared" si="0"/>
        <v>11688</v>
      </c>
      <c r="F31" s="5027">
        <v>36</v>
      </c>
      <c r="G31" s="5024">
        <v>8.4499999999999993</v>
      </c>
      <c r="H31" s="5024">
        <v>9</v>
      </c>
      <c r="I31" s="5025">
        <v>12000</v>
      </c>
      <c r="J31" s="5026">
        <f t="shared" si="1"/>
        <v>11688</v>
      </c>
      <c r="K31" s="5027">
        <v>68</v>
      </c>
      <c r="L31" s="5024">
        <v>16.45</v>
      </c>
      <c r="M31" s="5024">
        <v>17</v>
      </c>
      <c r="N31" s="5025">
        <v>12000</v>
      </c>
      <c r="O31" s="5026">
        <f t="shared" si="2"/>
        <v>11688</v>
      </c>
      <c r="P31" s="5028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5029">
        <v>5</v>
      </c>
      <c r="B32" s="5030">
        <v>1</v>
      </c>
      <c r="C32" s="5031">
        <v>1.1499999999999999</v>
      </c>
      <c r="D32" s="5032">
        <v>12000</v>
      </c>
      <c r="E32" s="5033">
        <f t="shared" si="0"/>
        <v>11688</v>
      </c>
      <c r="F32" s="5034">
        <v>37</v>
      </c>
      <c r="G32" s="5030">
        <v>9</v>
      </c>
      <c r="H32" s="5030">
        <v>9.15</v>
      </c>
      <c r="I32" s="5032">
        <v>12000</v>
      </c>
      <c r="J32" s="5033">
        <f t="shared" si="1"/>
        <v>11688</v>
      </c>
      <c r="K32" s="5034">
        <v>69</v>
      </c>
      <c r="L32" s="5030">
        <v>17</v>
      </c>
      <c r="M32" s="5030">
        <v>17.149999999999999</v>
      </c>
      <c r="N32" s="5032">
        <v>12000</v>
      </c>
      <c r="O32" s="5033">
        <f t="shared" si="2"/>
        <v>11688</v>
      </c>
      <c r="P32" s="5035"/>
      <c r="Q32" s="10609">
        <v>4</v>
      </c>
      <c r="R32" s="10626">
        <v>4.1500000000000004</v>
      </c>
      <c r="S32" s="39">
        <f>AVERAGE(D44:D47)</f>
        <v>12000</v>
      </c>
      <c r="AQ32" s="5032"/>
    </row>
    <row r="33" spans="1:19" ht="12.75" customHeight="1" x14ac:dyDescent="0.2">
      <c r="A33" s="5036">
        <v>6</v>
      </c>
      <c r="B33" s="5037">
        <v>1.1499999999999999</v>
      </c>
      <c r="C33" s="5038">
        <v>1.3</v>
      </c>
      <c r="D33" s="5039">
        <v>12000</v>
      </c>
      <c r="E33" s="5040">
        <f t="shared" si="0"/>
        <v>11688</v>
      </c>
      <c r="F33" s="5041">
        <v>38</v>
      </c>
      <c r="G33" s="5038">
        <v>9.15</v>
      </c>
      <c r="H33" s="5038">
        <v>9.3000000000000007</v>
      </c>
      <c r="I33" s="5039">
        <v>12000</v>
      </c>
      <c r="J33" s="5040">
        <f t="shared" si="1"/>
        <v>11688</v>
      </c>
      <c r="K33" s="5041">
        <v>70</v>
      </c>
      <c r="L33" s="5038">
        <v>17.149999999999999</v>
      </c>
      <c r="M33" s="5038">
        <v>17.3</v>
      </c>
      <c r="N33" s="5039">
        <v>12000</v>
      </c>
      <c r="O33" s="5040">
        <f t="shared" si="2"/>
        <v>11688</v>
      </c>
      <c r="P33" s="5042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5043">
        <v>7</v>
      </c>
      <c r="B34" s="5044">
        <v>1.3</v>
      </c>
      <c r="C34" s="5045">
        <v>1.45</v>
      </c>
      <c r="D34" s="5046">
        <v>12000</v>
      </c>
      <c r="E34" s="5047">
        <f t="shared" si="0"/>
        <v>11688</v>
      </c>
      <c r="F34" s="5048">
        <v>39</v>
      </c>
      <c r="G34" s="5049">
        <v>9.3000000000000007</v>
      </c>
      <c r="H34" s="5049">
        <v>9.4499999999999993</v>
      </c>
      <c r="I34" s="5046">
        <v>12000</v>
      </c>
      <c r="J34" s="5047">
        <f t="shared" si="1"/>
        <v>11688</v>
      </c>
      <c r="K34" s="5048">
        <v>71</v>
      </c>
      <c r="L34" s="5049">
        <v>17.3</v>
      </c>
      <c r="M34" s="5049">
        <v>17.45</v>
      </c>
      <c r="N34" s="5046">
        <v>12000</v>
      </c>
      <c r="O34" s="5047">
        <f t="shared" si="2"/>
        <v>11688</v>
      </c>
      <c r="P34" s="5050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5051">
        <v>8</v>
      </c>
      <c r="B35" s="5051">
        <v>1.45</v>
      </c>
      <c r="C35" s="5052">
        <v>2</v>
      </c>
      <c r="D35" s="5053">
        <v>12000</v>
      </c>
      <c r="E35" s="5054">
        <f t="shared" si="0"/>
        <v>11688</v>
      </c>
      <c r="F35" s="5055">
        <v>40</v>
      </c>
      <c r="G35" s="5052">
        <v>9.4499999999999993</v>
      </c>
      <c r="H35" s="5052">
        <v>10</v>
      </c>
      <c r="I35" s="5053">
        <v>12000</v>
      </c>
      <c r="J35" s="5054">
        <f t="shared" si="1"/>
        <v>11688</v>
      </c>
      <c r="K35" s="5055">
        <v>72</v>
      </c>
      <c r="L35" s="5056">
        <v>17.45</v>
      </c>
      <c r="M35" s="5052">
        <v>18</v>
      </c>
      <c r="N35" s="5053">
        <v>12000</v>
      </c>
      <c r="O35" s="5054">
        <f t="shared" si="2"/>
        <v>11688</v>
      </c>
      <c r="P35" s="5057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5058">
        <v>9</v>
      </c>
      <c r="B36" s="5059">
        <v>2</v>
      </c>
      <c r="C36" s="5060">
        <v>2.15</v>
      </c>
      <c r="D36" s="5061">
        <v>12000</v>
      </c>
      <c r="E36" s="5062">
        <f t="shared" si="0"/>
        <v>11688</v>
      </c>
      <c r="F36" s="5063">
        <v>41</v>
      </c>
      <c r="G36" s="5064">
        <v>10</v>
      </c>
      <c r="H36" s="5065">
        <v>10.15</v>
      </c>
      <c r="I36" s="5061">
        <v>12000</v>
      </c>
      <c r="J36" s="5062">
        <f t="shared" si="1"/>
        <v>11688</v>
      </c>
      <c r="K36" s="5063">
        <v>73</v>
      </c>
      <c r="L36" s="5065">
        <v>18</v>
      </c>
      <c r="M36" s="5064">
        <v>18.149999999999999</v>
      </c>
      <c r="N36" s="5061">
        <v>12000</v>
      </c>
      <c r="O36" s="5062">
        <f t="shared" si="2"/>
        <v>11688</v>
      </c>
      <c r="P36" s="5066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5067">
        <v>10</v>
      </c>
      <c r="B37" s="5067">
        <v>2.15</v>
      </c>
      <c r="C37" s="5068">
        <v>2.2999999999999998</v>
      </c>
      <c r="D37" s="5069">
        <v>12000</v>
      </c>
      <c r="E37" s="5070">
        <f t="shared" si="0"/>
        <v>11688</v>
      </c>
      <c r="F37" s="5071">
        <v>42</v>
      </c>
      <c r="G37" s="5068">
        <v>10.15</v>
      </c>
      <c r="H37" s="5072">
        <v>10.3</v>
      </c>
      <c r="I37" s="5069">
        <v>12000</v>
      </c>
      <c r="J37" s="5070">
        <f t="shared" si="1"/>
        <v>11688</v>
      </c>
      <c r="K37" s="5071">
        <v>74</v>
      </c>
      <c r="L37" s="5072">
        <v>18.149999999999999</v>
      </c>
      <c r="M37" s="5068">
        <v>18.3</v>
      </c>
      <c r="N37" s="5069">
        <v>12000</v>
      </c>
      <c r="O37" s="5070">
        <f t="shared" si="2"/>
        <v>11688</v>
      </c>
      <c r="P37" s="5073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5074">
        <v>11</v>
      </c>
      <c r="B38" s="5075">
        <v>2.2999999999999998</v>
      </c>
      <c r="C38" s="5076">
        <v>2.4500000000000002</v>
      </c>
      <c r="D38" s="5077">
        <v>12000</v>
      </c>
      <c r="E38" s="5078">
        <f t="shared" si="0"/>
        <v>11688</v>
      </c>
      <c r="F38" s="5079">
        <v>43</v>
      </c>
      <c r="G38" s="5080">
        <v>10.3</v>
      </c>
      <c r="H38" s="5081">
        <v>10.45</v>
      </c>
      <c r="I38" s="5077">
        <v>12000</v>
      </c>
      <c r="J38" s="5078">
        <f t="shared" si="1"/>
        <v>11688</v>
      </c>
      <c r="K38" s="5079">
        <v>75</v>
      </c>
      <c r="L38" s="5081">
        <v>18.3</v>
      </c>
      <c r="M38" s="5080">
        <v>18.45</v>
      </c>
      <c r="N38" s="5077">
        <v>12000</v>
      </c>
      <c r="O38" s="5078">
        <f t="shared" si="2"/>
        <v>11688</v>
      </c>
      <c r="P38" s="5082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5083">
        <v>12</v>
      </c>
      <c r="B39" s="5083">
        <v>2.4500000000000002</v>
      </c>
      <c r="C39" s="5084">
        <v>3</v>
      </c>
      <c r="D39" s="5085">
        <v>12000</v>
      </c>
      <c r="E39" s="5086">
        <f t="shared" si="0"/>
        <v>11688</v>
      </c>
      <c r="F39" s="5087">
        <v>44</v>
      </c>
      <c r="G39" s="5084">
        <v>10.45</v>
      </c>
      <c r="H39" s="5088">
        <v>11</v>
      </c>
      <c r="I39" s="5085">
        <v>12000</v>
      </c>
      <c r="J39" s="5086">
        <f t="shared" si="1"/>
        <v>11688</v>
      </c>
      <c r="K39" s="5087">
        <v>76</v>
      </c>
      <c r="L39" s="5088">
        <v>18.45</v>
      </c>
      <c r="M39" s="5084">
        <v>19</v>
      </c>
      <c r="N39" s="5085">
        <v>12000</v>
      </c>
      <c r="O39" s="5086">
        <f t="shared" si="2"/>
        <v>11688</v>
      </c>
      <c r="P39" s="5089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5090">
        <v>13</v>
      </c>
      <c r="B40" s="5091">
        <v>3</v>
      </c>
      <c r="C40" s="5092">
        <v>3.15</v>
      </c>
      <c r="D40" s="5093">
        <v>12000</v>
      </c>
      <c r="E40" s="5094">
        <f t="shared" si="0"/>
        <v>11688</v>
      </c>
      <c r="F40" s="5095">
        <v>45</v>
      </c>
      <c r="G40" s="5096">
        <v>11</v>
      </c>
      <c r="H40" s="5097">
        <v>11.15</v>
      </c>
      <c r="I40" s="5093">
        <v>12000</v>
      </c>
      <c r="J40" s="5094">
        <f t="shared" si="1"/>
        <v>11688</v>
      </c>
      <c r="K40" s="5095">
        <v>77</v>
      </c>
      <c r="L40" s="5097">
        <v>19</v>
      </c>
      <c r="M40" s="5096">
        <v>19.149999999999999</v>
      </c>
      <c r="N40" s="5093">
        <v>12000</v>
      </c>
      <c r="O40" s="5094">
        <f t="shared" si="2"/>
        <v>11688</v>
      </c>
      <c r="P40" s="5098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5099">
        <v>14</v>
      </c>
      <c r="B41" s="5099">
        <v>3.15</v>
      </c>
      <c r="C41" s="5100">
        <v>3.3</v>
      </c>
      <c r="D41" s="5101">
        <v>12000</v>
      </c>
      <c r="E41" s="5102">
        <f t="shared" si="0"/>
        <v>11688</v>
      </c>
      <c r="F41" s="5103">
        <v>46</v>
      </c>
      <c r="G41" s="5104">
        <v>11.15</v>
      </c>
      <c r="H41" s="5100">
        <v>11.3</v>
      </c>
      <c r="I41" s="5101">
        <v>12000</v>
      </c>
      <c r="J41" s="5102">
        <f t="shared" si="1"/>
        <v>11688</v>
      </c>
      <c r="K41" s="5103">
        <v>78</v>
      </c>
      <c r="L41" s="5100">
        <v>19.149999999999999</v>
      </c>
      <c r="M41" s="5104">
        <v>19.3</v>
      </c>
      <c r="N41" s="5101">
        <v>12000</v>
      </c>
      <c r="O41" s="5102">
        <f t="shared" si="2"/>
        <v>11688</v>
      </c>
      <c r="P41" s="5105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5106">
        <v>15</v>
      </c>
      <c r="B42" s="5107">
        <v>3.3</v>
      </c>
      <c r="C42" s="5108">
        <v>3.45</v>
      </c>
      <c r="D42" s="5109">
        <v>12000</v>
      </c>
      <c r="E42" s="5110">
        <f t="shared" si="0"/>
        <v>11688</v>
      </c>
      <c r="F42" s="5111">
        <v>47</v>
      </c>
      <c r="G42" s="5112">
        <v>11.3</v>
      </c>
      <c r="H42" s="5113">
        <v>11.45</v>
      </c>
      <c r="I42" s="5109">
        <v>12000</v>
      </c>
      <c r="J42" s="5110">
        <f t="shared" si="1"/>
        <v>11688</v>
      </c>
      <c r="K42" s="5111">
        <v>79</v>
      </c>
      <c r="L42" s="5113">
        <v>19.3</v>
      </c>
      <c r="M42" s="5112">
        <v>19.45</v>
      </c>
      <c r="N42" s="5109">
        <v>12000</v>
      </c>
      <c r="O42" s="5110">
        <f t="shared" si="2"/>
        <v>11688</v>
      </c>
      <c r="P42" s="5114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5115">
        <v>16</v>
      </c>
      <c r="B43" s="5115">
        <v>3.45</v>
      </c>
      <c r="C43" s="5116">
        <v>4</v>
      </c>
      <c r="D43" s="5117">
        <v>12000</v>
      </c>
      <c r="E43" s="5118">
        <f t="shared" si="0"/>
        <v>11688</v>
      </c>
      <c r="F43" s="5119">
        <v>48</v>
      </c>
      <c r="G43" s="5120">
        <v>11.45</v>
      </c>
      <c r="H43" s="5116">
        <v>12</v>
      </c>
      <c r="I43" s="5117">
        <v>12000</v>
      </c>
      <c r="J43" s="5118">
        <f t="shared" si="1"/>
        <v>11688</v>
      </c>
      <c r="K43" s="5119">
        <v>80</v>
      </c>
      <c r="L43" s="5116">
        <v>19.45</v>
      </c>
      <c r="M43" s="5116">
        <v>20</v>
      </c>
      <c r="N43" s="5117">
        <v>12000</v>
      </c>
      <c r="O43" s="5118">
        <f t="shared" si="2"/>
        <v>11688</v>
      </c>
      <c r="P43" s="5121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5122">
        <v>17</v>
      </c>
      <c r="B44" s="5123">
        <v>4</v>
      </c>
      <c r="C44" s="5124">
        <v>4.1500000000000004</v>
      </c>
      <c r="D44" s="5125">
        <v>12000</v>
      </c>
      <c r="E44" s="5126">
        <f t="shared" si="0"/>
        <v>11688</v>
      </c>
      <c r="F44" s="5127">
        <v>49</v>
      </c>
      <c r="G44" s="5128">
        <v>12</v>
      </c>
      <c r="H44" s="5129">
        <v>12.15</v>
      </c>
      <c r="I44" s="5125">
        <v>12000</v>
      </c>
      <c r="J44" s="5126">
        <f t="shared" si="1"/>
        <v>11688</v>
      </c>
      <c r="K44" s="5127">
        <v>81</v>
      </c>
      <c r="L44" s="5129">
        <v>20</v>
      </c>
      <c r="M44" s="5128">
        <v>20.149999999999999</v>
      </c>
      <c r="N44" s="5125">
        <v>12000</v>
      </c>
      <c r="O44" s="5126">
        <f t="shared" si="2"/>
        <v>11688</v>
      </c>
      <c r="P44" s="5130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5131">
        <v>18</v>
      </c>
      <c r="B45" s="5131">
        <v>4.1500000000000004</v>
      </c>
      <c r="C45" s="5132">
        <v>4.3</v>
      </c>
      <c r="D45" s="5133">
        <v>12000</v>
      </c>
      <c r="E45" s="5134">
        <f t="shared" si="0"/>
        <v>11688</v>
      </c>
      <c r="F45" s="5135">
        <v>50</v>
      </c>
      <c r="G45" s="5136">
        <v>12.15</v>
      </c>
      <c r="H45" s="5132">
        <v>12.3</v>
      </c>
      <c r="I45" s="5133">
        <v>12000</v>
      </c>
      <c r="J45" s="5134">
        <f t="shared" si="1"/>
        <v>11688</v>
      </c>
      <c r="K45" s="5135">
        <v>82</v>
      </c>
      <c r="L45" s="5132">
        <v>20.149999999999999</v>
      </c>
      <c r="M45" s="5136">
        <v>20.3</v>
      </c>
      <c r="N45" s="5133">
        <v>12000</v>
      </c>
      <c r="O45" s="5134">
        <f t="shared" si="2"/>
        <v>11688</v>
      </c>
      <c r="P45" s="5137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5138">
        <v>19</v>
      </c>
      <c r="B46" s="5139">
        <v>4.3</v>
      </c>
      <c r="C46" s="5140">
        <v>4.45</v>
      </c>
      <c r="D46" s="5141">
        <v>12000</v>
      </c>
      <c r="E46" s="5142">
        <f t="shared" si="0"/>
        <v>11688</v>
      </c>
      <c r="F46" s="5143">
        <v>51</v>
      </c>
      <c r="G46" s="5144">
        <v>12.3</v>
      </c>
      <c r="H46" s="5145">
        <v>12.45</v>
      </c>
      <c r="I46" s="5141">
        <v>12000</v>
      </c>
      <c r="J46" s="5142">
        <f t="shared" si="1"/>
        <v>11688</v>
      </c>
      <c r="K46" s="5143">
        <v>83</v>
      </c>
      <c r="L46" s="5145">
        <v>20.3</v>
      </c>
      <c r="M46" s="5144">
        <v>20.45</v>
      </c>
      <c r="N46" s="5141">
        <v>12000</v>
      </c>
      <c r="O46" s="5142">
        <f t="shared" si="2"/>
        <v>11688</v>
      </c>
      <c r="P46" s="5146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5147">
        <v>20</v>
      </c>
      <c r="B47" s="5147">
        <v>4.45</v>
      </c>
      <c r="C47" s="5148">
        <v>5</v>
      </c>
      <c r="D47" s="5149">
        <v>12000</v>
      </c>
      <c r="E47" s="5150">
        <f t="shared" si="0"/>
        <v>11688</v>
      </c>
      <c r="F47" s="5151">
        <v>52</v>
      </c>
      <c r="G47" s="5152">
        <v>12.45</v>
      </c>
      <c r="H47" s="5148">
        <v>13</v>
      </c>
      <c r="I47" s="5149">
        <v>12000</v>
      </c>
      <c r="J47" s="5150">
        <f t="shared" si="1"/>
        <v>11688</v>
      </c>
      <c r="K47" s="5151">
        <v>84</v>
      </c>
      <c r="L47" s="5148">
        <v>20.45</v>
      </c>
      <c r="M47" s="5152">
        <v>21</v>
      </c>
      <c r="N47" s="5149">
        <v>12000</v>
      </c>
      <c r="O47" s="5150">
        <f t="shared" si="2"/>
        <v>11688</v>
      </c>
      <c r="P47" s="5153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5154">
        <v>21</v>
      </c>
      <c r="B48" s="5155">
        <v>5</v>
      </c>
      <c r="C48" s="5156">
        <v>5.15</v>
      </c>
      <c r="D48" s="5157">
        <v>12000</v>
      </c>
      <c r="E48" s="5158">
        <f t="shared" si="0"/>
        <v>11688</v>
      </c>
      <c r="F48" s="5159">
        <v>53</v>
      </c>
      <c r="G48" s="5155">
        <v>13</v>
      </c>
      <c r="H48" s="5160">
        <v>13.15</v>
      </c>
      <c r="I48" s="5157">
        <v>12000</v>
      </c>
      <c r="J48" s="5158">
        <f t="shared" si="1"/>
        <v>11688</v>
      </c>
      <c r="K48" s="5159">
        <v>85</v>
      </c>
      <c r="L48" s="5160">
        <v>21</v>
      </c>
      <c r="M48" s="5155">
        <v>21.15</v>
      </c>
      <c r="N48" s="5157">
        <v>12000</v>
      </c>
      <c r="O48" s="5158">
        <f t="shared" si="2"/>
        <v>11688</v>
      </c>
      <c r="P48" s="5161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5162">
        <v>22</v>
      </c>
      <c r="B49" s="5163">
        <v>5.15</v>
      </c>
      <c r="C49" s="5164">
        <v>5.3</v>
      </c>
      <c r="D49" s="5165">
        <v>12000</v>
      </c>
      <c r="E49" s="5166">
        <f t="shared" si="0"/>
        <v>11688</v>
      </c>
      <c r="F49" s="5167">
        <v>54</v>
      </c>
      <c r="G49" s="5168">
        <v>13.15</v>
      </c>
      <c r="H49" s="5164">
        <v>13.3</v>
      </c>
      <c r="I49" s="5165">
        <v>12000</v>
      </c>
      <c r="J49" s="5166">
        <f t="shared" si="1"/>
        <v>11688</v>
      </c>
      <c r="K49" s="5167">
        <v>86</v>
      </c>
      <c r="L49" s="5164">
        <v>21.15</v>
      </c>
      <c r="M49" s="5168">
        <v>21.3</v>
      </c>
      <c r="N49" s="5165">
        <v>12000</v>
      </c>
      <c r="O49" s="5166">
        <f t="shared" si="2"/>
        <v>11688</v>
      </c>
      <c r="P49" s="5169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5170">
        <v>23</v>
      </c>
      <c r="B50" s="5171">
        <v>5.3</v>
      </c>
      <c r="C50" s="5172">
        <v>5.45</v>
      </c>
      <c r="D50" s="5173">
        <v>12000</v>
      </c>
      <c r="E50" s="5174">
        <f t="shared" si="0"/>
        <v>11688</v>
      </c>
      <c r="F50" s="5175">
        <v>55</v>
      </c>
      <c r="G50" s="5171">
        <v>13.3</v>
      </c>
      <c r="H50" s="5176">
        <v>13.45</v>
      </c>
      <c r="I50" s="5173">
        <v>12000</v>
      </c>
      <c r="J50" s="5174">
        <f t="shared" si="1"/>
        <v>11688</v>
      </c>
      <c r="K50" s="5175">
        <v>87</v>
      </c>
      <c r="L50" s="5176">
        <v>21.3</v>
      </c>
      <c r="M50" s="5171">
        <v>21.45</v>
      </c>
      <c r="N50" s="5173">
        <v>12000</v>
      </c>
      <c r="O50" s="5174">
        <f t="shared" si="2"/>
        <v>11688</v>
      </c>
      <c r="P50" s="5177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5178">
        <v>24</v>
      </c>
      <c r="B51" s="5179">
        <v>5.45</v>
      </c>
      <c r="C51" s="5180">
        <v>6</v>
      </c>
      <c r="D51" s="5181">
        <v>12000</v>
      </c>
      <c r="E51" s="5182">
        <f t="shared" si="0"/>
        <v>11688</v>
      </c>
      <c r="F51" s="5183">
        <v>56</v>
      </c>
      <c r="G51" s="5184">
        <v>13.45</v>
      </c>
      <c r="H51" s="5180">
        <v>14</v>
      </c>
      <c r="I51" s="5181">
        <v>12000</v>
      </c>
      <c r="J51" s="5182">
        <f t="shared" si="1"/>
        <v>11688</v>
      </c>
      <c r="K51" s="5183">
        <v>88</v>
      </c>
      <c r="L51" s="5180">
        <v>21.45</v>
      </c>
      <c r="M51" s="5184">
        <v>22</v>
      </c>
      <c r="N51" s="5181">
        <v>12000</v>
      </c>
      <c r="O51" s="5182">
        <f t="shared" si="2"/>
        <v>11688</v>
      </c>
      <c r="P51" s="5185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5186">
        <v>25</v>
      </c>
      <c r="B52" s="5187">
        <v>6</v>
      </c>
      <c r="C52" s="5188">
        <v>6.15</v>
      </c>
      <c r="D52" s="5189">
        <v>12000</v>
      </c>
      <c r="E52" s="5190">
        <f t="shared" si="0"/>
        <v>11688</v>
      </c>
      <c r="F52" s="5191">
        <v>57</v>
      </c>
      <c r="G52" s="5187">
        <v>14</v>
      </c>
      <c r="H52" s="5192">
        <v>14.15</v>
      </c>
      <c r="I52" s="5189">
        <v>12000</v>
      </c>
      <c r="J52" s="5190">
        <f t="shared" si="1"/>
        <v>11688</v>
      </c>
      <c r="K52" s="5191">
        <v>89</v>
      </c>
      <c r="L52" s="5192">
        <v>22</v>
      </c>
      <c r="M52" s="5187">
        <v>22.15</v>
      </c>
      <c r="N52" s="5189">
        <v>12000</v>
      </c>
      <c r="O52" s="5190">
        <f t="shared" si="2"/>
        <v>11688</v>
      </c>
      <c r="P52" s="5193"/>
      <c r="Q52" t="s">
        <v>167</v>
      </c>
      <c r="S52" s="39">
        <f>AVERAGE(S28:S51)</f>
        <v>12000</v>
      </c>
    </row>
    <row r="53" spans="1:19" x14ac:dyDescent="0.2">
      <c r="A53" s="5194">
        <v>26</v>
      </c>
      <c r="B53" s="5195">
        <v>6.15</v>
      </c>
      <c r="C53" s="5196">
        <v>6.3</v>
      </c>
      <c r="D53" s="5197">
        <v>12000</v>
      </c>
      <c r="E53" s="5198">
        <f t="shared" si="0"/>
        <v>11688</v>
      </c>
      <c r="F53" s="5199">
        <v>58</v>
      </c>
      <c r="G53" s="5200">
        <v>14.15</v>
      </c>
      <c r="H53" s="5196">
        <v>14.3</v>
      </c>
      <c r="I53" s="5197">
        <v>12000</v>
      </c>
      <c r="J53" s="5198">
        <f t="shared" si="1"/>
        <v>11688</v>
      </c>
      <c r="K53" s="5199">
        <v>90</v>
      </c>
      <c r="L53" s="5196">
        <v>22.15</v>
      </c>
      <c r="M53" s="5200">
        <v>22.3</v>
      </c>
      <c r="N53" s="5197">
        <v>12000</v>
      </c>
      <c r="O53" s="5198">
        <f t="shared" si="2"/>
        <v>11688</v>
      </c>
      <c r="P53" s="5201"/>
    </row>
    <row r="54" spans="1:19" x14ac:dyDescent="0.2">
      <c r="A54" s="5202">
        <v>27</v>
      </c>
      <c r="B54" s="5203">
        <v>6.3</v>
      </c>
      <c r="C54" s="5204">
        <v>6.45</v>
      </c>
      <c r="D54" s="5205">
        <v>12000</v>
      </c>
      <c r="E54" s="5206">
        <f t="shared" si="0"/>
        <v>11688</v>
      </c>
      <c r="F54" s="5207">
        <v>59</v>
      </c>
      <c r="G54" s="5203">
        <v>14.3</v>
      </c>
      <c r="H54" s="5208">
        <v>14.45</v>
      </c>
      <c r="I54" s="5205">
        <v>12000</v>
      </c>
      <c r="J54" s="5206">
        <f t="shared" si="1"/>
        <v>11688</v>
      </c>
      <c r="K54" s="5207">
        <v>91</v>
      </c>
      <c r="L54" s="5208">
        <v>22.3</v>
      </c>
      <c r="M54" s="5203">
        <v>22.45</v>
      </c>
      <c r="N54" s="5205">
        <v>12000</v>
      </c>
      <c r="O54" s="5206">
        <f t="shared" si="2"/>
        <v>11688</v>
      </c>
      <c r="P54" s="5209"/>
    </row>
    <row r="55" spans="1:19" x14ac:dyDescent="0.2">
      <c r="A55" s="5210">
        <v>28</v>
      </c>
      <c r="B55" s="5211">
        <v>6.45</v>
      </c>
      <c r="C55" s="5212">
        <v>7</v>
      </c>
      <c r="D55" s="5213">
        <v>12000</v>
      </c>
      <c r="E55" s="5214">
        <f t="shared" si="0"/>
        <v>11688</v>
      </c>
      <c r="F55" s="5215">
        <v>60</v>
      </c>
      <c r="G55" s="5216">
        <v>14.45</v>
      </c>
      <c r="H55" s="5216">
        <v>15</v>
      </c>
      <c r="I55" s="5213">
        <v>12000</v>
      </c>
      <c r="J55" s="5214">
        <f t="shared" si="1"/>
        <v>11688</v>
      </c>
      <c r="K55" s="5215">
        <v>92</v>
      </c>
      <c r="L55" s="5212">
        <v>22.45</v>
      </c>
      <c r="M55" s="5216">
        <v>23</v>
      </c>
      <c r="N55" s="5213">
        <v>12000</v>
      </c>
      <c r="O55" s="5214">
        <f t="shared" si="2"/>
        <v>11688</v>
      </c>
      <c r="P55" s="5217"/>
    </row>
    <row r="56" spans="1:19" x14ac:dyDescent="0.2">
      <c r="A56" s="5218">
        <v>29</v>
      </c>
      <c r="B56" s="5219">
        <v>7</v>
      </c>
      <c r="C56" s="5220">
        <v>7.15</v>
      </c>
      <c r="D56" s="5221">
        <v>12000</v>
      </c>
      <c r="E56" s="5222">
        <f t="shared" si="0"/>
        <v>11688</v>
      </c>
      <c r="F56" s="5223">
        <v>61</v>
      </c>
      <c r="G56" s="5219">
        <v>15</v>
      </c>
      <c r="H56" s="5219">
        <v>15.15</v>
      </c>
      <c r="I56" s="5221">
        <v>12000</v>
      </c>
      <c r="J56" s="5222">
        <f t="shared" si="1"/>
        <v>11688</v>
      </c>
      <c r="K56" s="5223">
        <v>93</v>
      </c>
      <c r="L56" s="5224">
        <v>23</v>
      </c>
      <c r="M56" s="5219">
        <v>23.15</v>
      </c>
      <c r="N56" s="5221">
        <v>12000</v>
      </c>
      <c r="O56" s="5222">
        <f t="shared" si="2"/>
        <v>11688</v>
      </c>
      <c r="P56" s="5225"/>
    </row>
    <row r="57" spans="1:19" x14ac:dyDescent="0.2">
      <c r="A57" s="5226">
        <v>30</v>
      </c>
      <c r="B57" s="5227">
        <v>7.15</v>
      </c>
      <c r="C57" s="5228">
        <v>7.3</v>
      </c>
      <c r="D57" s="5229">
        <v>12000</v>
      </c>
      <c r="E57" s="5230">
        <f t="shared" si="0"/>
        <v>11688</v>
      </c>
      <c r="F57" s="5231">
        <v>62</v>
      </c>
      <c r="G57" s="5232">
        <v>15.15</v>
      </c>
      <c r="H57" s="5232">
        <v>15.3</v>
      </c>
      <c r="I57" s="5229">
        <v>12000</v>
      </c>
      <c r="J57" s="5230">
        <f t="shared" si="1"/>
        <v>11688</v>
      </c>
      <c r="K57" s="5231">
        <v>94</v>
      </c>
      <c r="L57" s="5232">
        <v>23.15</v>
      </c>
      <c r="M57" s="5232">
        <v>23.3</v>
      </c>
      <c r="N57" s="5229">
        <v>12000</v>
      </c>
      <c r="O57" s="5230">
        <f t="shared" si="2"/>
        <v>11688</v>
      </c>
      <c r="P57" s="5233"/>
    </row>
    <row r="58" spans="1:19" x14ac:dyDescent="0.2">
      <c r="A58" s="5234">
        <v>31</v>
      </c>
      <c r="B58" s="5235">
        <v>7.3</v>
      </c>
      <c r="C58" s="5236">
        <v>7.45</v>
      </c>
      <c r="D58" s="5237">
        <v>12000</v>
      </c>
      <c r="E58" s="5238">
        <f t="shared" si="0"/>
        <v>11688</v>
      </c>
      <c r="F58" s="5239">
        <v>63</v>
      </c>
      <c r="G58" s="5235">
        <v>15.3</v>
      </c>
      <c r="H58" s="5235">
        <v>15.45</v>
      </c>
      <c r="I58" s="5237">
        <v>12000</v>
      </c>
      <c r="J58" s="5238">
        <f t="shared" si="1"/>
        <v>11688</v>
      </c>
      <c r="K58" s="5239">
        <v>95</v>
      </c>
      <c r="L58" s="5235">
        <v>23.3</v>
      </c>
      <c r="M58" s="5235">
        <v>23.45</v>
      </c>
      <c r="N58" s="5237">
        <v>12000</v>
      </c>
      <c r="O58" s="5238">
        <f t="shared" si="2"/>
        <v>11688</v>
      </c>
      <c r="P58" s="5240"/>
    </row>
    <row r="59" spans="1:19" x14ac:dyDescent="0.2">
      <c r="A59" s="5241">
        <v>32</v>
      </c>
      <c r="B59" s="5242">
        <v>7.45</v>
      </c>
      <c r="C59" s="5243">
        <v>8</v>
      </c>
      <c r="D59" s="5244">
        <v>12000</v>
      </c>
      <c r="E59" s="5245">
        <f t="shared" si="0"/>
        <v>11688</v>
      </c>
      <c r="F59" s="5246">
        <v>64</v>
      </c>
      <c r="G59" s="5247">
        <v>15.45</v>
      </c>
      <c r="H59" s="5247">
        <v>16</v>
      </c>
      <c r="I59" s="5244">
        <v>12000</v>
      </c>
      <c r="J59" s="5245">
        <f t="shared" si="1"/>
        <v>11688</v>
      </c>
      <c r="K59" s="5246">
        <v>96</v>
      </c>
      <c r="L59" s="5247">
        <v>23.45</v>
      </c>
      <c r="M59" s="5247">
        <v>24</v>
      </c>
      <c r="N59" s="5244">
        <v>12000</v>
      </c>
      <c r="O59" s="5245">
        <f t="shared" si="2"/>
        <v>11688</v>
      </c>
      <c r="P59" s="5248"/>
    </row>
    <row r="60" spans="1:19" x14ac:dyDescent="0.2">
      <c r="A60" s="5249" t="s">
        <v>27</v>
      </c>
      <c r="B60" s="5250"/>
      <c r="C60" s="5250"/>
      <c r="D60" s="5251">
        <f>SUM(D28:D59)</f>
        <v>384000</v>
      </c>
      <c r="E60" s="5252">
        <f>SUM(E28:E59)</f>
        <v>374016</v>
      </c>
      <c r="F60" s="5250"/>
      <c r="G60" s="5250"/>
      <c r="H60" s="5250"/>
      <c r="I60" s="5251">
        <f>SUM(I28:I59)</f>
        <v>384000</v>
      </c>
      <c r="J60" s="5252">
        <f>SUM(J28:J59)</f>
        <v>374016</v>
      </c>
      <c r="K60" s="5250"/>
      <c r="L60" s="5250"/>
      <c r="M60" s="5250"/>
      <c r="N60" s="5250">
        <f>SUM(N28:N59)</f>
        <v>384000</v>
      </c>
      <c r="O60" s="5252">
        <f>SUM(O28:O59)</f>
        <v>374016</v>
      </c>
      <c r="P60" s="5253"/>
    </row>
    <row r="64" spans="1:19" x14ac:dyDescent="0.2">
      <c r="A64" t="s">
        <v>67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5254"/>
      <c r="B66" s="5255"/>
      <c r="C66" s="5255"/>
      <c r="D66" s="5256"/>
      <c r="E66" s="5255"/>
      <c r="F66" s="5255"/>
      <c r="G66" s="5255"/>
      <c r="H66" s="5255"/>
      <c r="I66" s="5256"/>
      <c r="J66" s="5257"/>
      <c r="K66" s="5255"/>
      <c r="L66" s="5255"/>
      <c r="M66" s="5255"/>
      <c r="N66" s="5255"/>
      <c r="O66" s="5255"/>
      <c r="P66" s="5258"/>
    </row>
    <row r="67" spans="1:16" x14ac:dyDescent="0.2">
      <c r="A67" s="5259" t="s">
        <v>28</v>
      </c>
      <c r="B67" s="5260"/>
      <c r="C67" s="5260"/>
      <c r="D67" s="5261"/>
      <c r="E67" s="5262"/>
      <c r="F67" s="5260"/>
      <c r="G67" s="5260"/>
      <c r="H67" s="5262"/>
      <c r="I67" s="5261"/>
      <c r="J67" s="5263"/>
      <c r="K67" s="5260"/>
      <c r="L67" s="5260"/>
      <c r="M67" s="5260"/>
      <c r="N67" s="5260"/>
      <c r="O67" s="5260"/>
      <c r="P67" s="5264"/>
    </row>
    <row r="68" spans="1:16" x14ac:dyDescent="0.2">
      <c r="A68" s="5265"/>
      <c r="B68" s="5266"/>
      <c r="C68" s="5266"/>
      <c r="D68" s="5266"/>
      <c r="E68" s="5266"/>
      <c r="F68" s="5266"/>
      <c r="G68" s="5266"/>
      <c r="H68" s="5266"/>
      <c r="I68" s="5266"/>
      <c r="J68" s="5266"/>
      <c r="K68" s="5266"/>
      <c r="L68" s="5267"/>
      <c r="M68" s="5267"/>
      <c r="N68" s="5267"/>
      <c r="O68" s="5267"/>
      <c r="P68" s="5268"/>
    </row>
    <row r="69" spans="1:16" x14ac:dyDescent="0.2">
      <c r="A69" s="5269"/>
      <c r="B69" s="5270"/>
      <c r="C69" s="5270"/>
      <c r="D69" s="5271"/>
      <c r="E69" s="5272"/>
      <c r="F69" s="5270"/>
      <c r="G69" s="5270"/>
      <c r="H69" s="5272"/>
      <c r="I69" s="5271"/>
      <c r="J69" s="5273"/>
      <c r="K69" s="5270"/>
      <c r="L69" s="5270"/>
      <c r="M69" s="5270"/>
      <c r="N69" s="5270"/>
      <c r="O69" s="5270"/>
      <c r="P69" s="5274"/>
    </row>
    <row r="70" spans="1:16" x14ac:dyDescent="0.2">
      <c r="A70" s="5275"/>
      <c r="B70" s="5276"/>
      <c r="C70" s="5276"/>
      <c r="D70" s="5277"/>
      <c r="E70" s="5278"/>
      <c r="F70" s="5276"/>
      <c r="G70" s="5276"/>
      <c r="H70" s="5278"/>
      <c r="I70" s="5277"/>
      <c r="J70" s="5276"/>
      <c r="K70" s="5276"/>
      <c r="L70" s="5276"/>
      <c r="M70" s="5276"/>
      <c r="N70" s="5276"/>
      <c r="O70" s="5276"/>
      <c r="P70" s="5279"/>
    </row>
    <row r="71" spans="1:16" x14ac:dyDescent="0.2">
      <c r="A71" s="5280"/>
      <c r="B71" s="5281"/>
      <c r="C71" s="5281"/>
      <c r="D71" s="5282"/>
      <c r="E71" s="5283"/>
      <c r="F71" s="5281"/>
      <c r="G71" s="5281"/>
      <c r="H71" s="5283"/>
      <c r="I71" s="5282"/>
      <c r="J71" s="5281"/>
      <c r="K71" s="5281"/>
      <c r="L71" s="5281"/>
      <c r="M71" s="5281"/>
      <c r="N71" s="5281"/>
      <c r="O71" s="5281"/>
      <c r="P71" s="5284"/>
    </row>
    <row r="72" spans="1:16" x14ac:dyDescent="0.2">
      <c r="A72" s="5285"/>
      <c r="B72" s="5286"/>
      <c r="C72" s="5286"/>
      <c r="D72" s="5287"/>
      <c r="E72" s="5288"/>
      <c r="F72" s="5286"/>
      <c r="G72" s="5286"/>
      <c r="H72" s="5288"/>
      <c r="I72" s="5287"/>
      <c r="J72" s="5286"/>
      <c r="K72" s="5286"/>
      <c r="L72" s="5286"/>
      <c r="M72" s="5286" t="s">
        <v>29</v>
      </c>
      <c r="N72" s="5286"/>
      <c r="O72" s="5286"/>
      <c r="P72" s="5289"/>
    </row>
    <row r="73" spans="1:16" x14ac:dyDescent="0.2">
      <c r="A73" s="5290"/>
      <c r="B73" s="5291"/>
      <c r="C73" s="5291"/>
      <c r="D73" s="5292"/>
      <c r="E73" s="5293"/>
      <c r="F73" s="5291"/>
      <c r="G73" s="5291"/>
      <c r="H73" s="5293"/>
      <c r="I73" s="5292"/>
      <c r="J73" s="5291"/>
      <c r="K73" s="5291"/>
      <c r="L73" s="5291"/>
      <c r="M73" s="5291" t="s">
        <v>30</v>
      </c>
      <c r="N73" s="5291"/>
      <c r="O73" s="5291"/>
      <c r="P73" s="5294"/>
    </row>
    <row r="74" spans="1:16" ht="15.75" x14ac:dyDescent="0.25">
      <c r="E74" s="5295"/>
      <c r="H74" s="5295"/>
    </row>
    <row r="75" spans="1:16" ht="15.75" x14ac:dyDescent="0.25">
      <c r="C75" s="5296"/>
      <c r="E75" s="5297"/>
      <c r="H75" s="5297"/>
    </row>
    <row r="76" spans="1:16" ht="15.75" x14ac:dyDescent="0.25">
      <c r="E76" s="5298"/>
      <c r="H76" s="5298"/>
    </row>
    <row r="77" spans="1:16" ht="15.75" x14ac:dyDescent="0.25">
      <c r="E77" s="5299"/>
      <c r="H77" s="5299"/>
    </row>
    <row r="78" spans="1:16" ht="15.75" x14ac:dyDescent="0.25">
      <c r="E78" s="5300"/>
      <c r="H78" s="5300"/>
    </row>
    <row r="79" spans="1:16" ht="15.75" x14ac:dyDescent="0.25">
      <c r="E79" s="5301"/>
      <c r="H79" s="5301"/>
    </row>
    <row r="80" spans="1:16" ht="15.75" x14ac:dyDescent="0.25">
      <c r="E80" s="5302"/>
      <c r="H80" s="5302"/>
    </row>
    <row r="81" spans="5:13" ht="15.75" x14ac:dyDescent="0.25">
      <c r="E81" s="5303"/>
      <c r="H81" s="5303"/>
    </row>
    <row r="82" spans="5:13" ht="15.75" x14ac:dyDescent="0.25">
      <c r="E82" s="5304"/>
      <c r="H82" s="5304"/>
    </row>
    <row r="83" spans="5:13" ht="15.75" x14ac:dyDescent="0.25">
      <c r="E83" s="5305"/>
      <c r="H83" s="5305"/>
    </row>
    <row r="84" spans="5:13" ht="15.75" x14ac:dyDescent="0.25">
      <c r="E84" s="5306"/>
      <c r="H84" s="5306"/>
    </row>
    <row r="85" spans="5:13" ht="15.75" x14ac:dyDescent="0.25">
      <c r="E85" s="5307"/>
      <c r="H85" s="5307"/>
    </row>
    <row r="86" spans="5:13" ht="15.75" x14ac:dyDescent="0.25">
      <c r="E86" s="5308"/>
      <c r="H86" s="5308"/>
    </row>
    <row r="87" spans="5:13" ht="15.75" x14ac:dyDescent="0.25">
      <c r="E87" s="5309"/>
      <c r="H87" s="5309"/>
    </row>
    <row r="88" spans="5:13" ht="15.75" x14ac:dyDescent="0.25">
      <c r="E88" s="5310"/>
      <c r="H88" s="5310"/>
    </row>
    <row r="89" spans="5:13" ht="15.75" x14ac:dyDescent="0.25">
      <c r="E89" s="5311"/>
      <c r="H89" s="5311"/>
    </row>
    <row r="90" spans="5:13" ht="15.75" x14ac:dyDescent="0.25">
      <c r="E90" s="5312"/>
      <c r="H90" s="5312"/>
    </row>
    <row r="91" spans="5:13" ht="15.75" x14ac:dyDescent="0.25">
      <c r="E91" s="5313"/>
      <c r="H91" s="5313"/>
    </row>
    <row r="92" spans="5:13" ht="15.75" x14ac:dyDescent="0.25">
      <c r="E92" s="5314"/>
      <c r="H92" s="5314"/>
    </row>
    <row r="93" spans="5:13" ht="15.75" x14ac:dyDescent="0.25">
      <c r="E93" s="5315"/>
      <c r="H93" s="5315"/>
    </row>
    <row r="94" spans="5:13" ht="15.75" x14ac:dyDescent="0.25">
      <c r="E94" s="5316"/>
      <c r="H94" s="5316"/>
    </row>
    <row r="95" spans="5:13" ht="15.75" x14ac:dyDescent="0.25">
      <c r="E95" s="5317"/>
      <c r="H95" s="5317"/>
    </row>
    <row r="96" spans="5:13" ht="15.75" x14ac:dyDescent="0.25">
      <c r="E96" s="5318"/>
      <c r="H96" s="5318"/>
      <c r="M96" s="5319" t="s">
        <v>8</v>
      </c>
    </row>
    <row r="97" spans="5:14" ht="15.75" x14ac:dyDescent="0.25">
      <c r="E97" s="5320"/>
      <c r="H97" s="5320"/>
    </row>
    <row r="98" spans="5:14" ht="15.75" x14ac:dyDescent="0.25">
      <c r="E98" s="5321"/>
      <c r="H98" s="5321"/>
    </row>
    <row r="99" spans="5:14" ht="15.75" x14ac:dyDescent="0.25">
      <c r="E99" s="5322"/>
      <c r="H99" s="5322"/>
    </row>
    <row r="101" spans="5:14" x14ac:dyDescent="0.2">
      <c r="N101" s="5323"/>
    </row>
    <row r="126" spans="4:4" x14ac:dyDescent="0.2">
      <c r="D126" s="5324"/>
    </row>
  </sheetData>
  <mergeCells count="1">
    <mergeCell ref="Q27:R27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5325"/>
      <c r="B1" s="5326"/>
      <c r="C1" s="5326"/>
      <c r="D1" s="5327"/>
      <c r="E1" s="5326"/>
      <c r="F1" s="5326"/>
      <c r="G1" s="5326"/>
      <c r="H1" s="5326"/>
      <c r="I1" s="5327"/>
      <c r="J1" s="5326"/>
      <c r="K1" s="5326"/>
      <c r="L1" s="5326"/>
      <c r="M1" s="5326"/>
      <c r="N1" s="5326"/>
      <c r="O1" s="5326"/>
      <c r="P1" s="5328"/>
    </row>
    <row r="2" spans="1:16" ht="12.75" customHeight="1" x14ac:dyDescent="0.2">
      <c r="A2" s="5329" t="s">
        <v>0</v>
      </c>
      <c r="B2" s="5330"/>
      <c r="C2" s="5330"/>
      <c r="D2" s="5330"/>
      <c r="E2" s="5330"/>
      <c r="F2" s="5330"/>
      <c r="G2" s="5330"/>
      <c r="H2" s="5330"/>
      <c r="I2" s="5330"/>
      <c r="J2" s="5330"/>
      <c r="K2" s="5330"/>
      <c r="L2" s="5330"/>
      <c r="M2" s="5330"/>
      <c r="N2" s="5330"/>
      <c r="O2" s="5330"/>
      <c r="P2" s="5331"/>
    </row>
    <row r="3" spans="1:16" ht="12.75" customHeight="1" x14ac:dyDescent="0.2">
      <c r="A3" s="5332"/>
      <c r="B3" s="5333"/>
      <c r="C3" s="5333"/>
      <c r="D3" s="5333"/>
      <c r="E3" s="5333"/>
      <c r="F3" s="5333"/>
      <c r="G3" s="5333"/>
      <c r="H3" s="5333"/>
      <c r="I3" s="5333"/>
      <c r="J3" s="5333"/>
      <c r="K3" s="5333"/>
      <c r="L3" s="5333"/>
      <c r="M3" s="5333"/>
      <c r="N3" s="5333"/>
      <c r="O3" s="5333"/>
      <c r="P3" s="5334"/>
    </row>
    <row r="4" spans="1:16" ht="12.75" customHeight="1" x14ac:dyDescent="0.2">
      <c r="A4" s="5335" t="s">
        <v>68</v>
      </c>
      <c r="B4" s="5336"/>
      <c r="C4" s="5336"/>
      <c r="D4" s="5336"/>
      <c r="E4" s="5336"/>
      <c r="F4" s="5336"/>
      <c r="G4" s="5336"/>
      <c r="H4" s="5336"/>
      <c r="I4" s="5336"/>
      <c r="J4" s="5337"/>
      <c r="K4" s="5338"/>
      <c r="L4" s="5338"/>
      <c r="M4" s="5338"/>
      <c r="N4" s="5338"/>
      <c r="O4" s="5338"/>
      <c r="P4" s="5339"/>
    </row>
    <row r="5" spans="1:16" ht="12.75" customHeight="1" x14ac:dyDescent="0.2">
      <c r="A5" s="5340"/>
      <c r="B5" s="5341"/>
      <c r="C5" s="5341"/>
      <c r="D5" s="5342"/>
      <c r="E5" s="5341"/>
      <c r="F5" s="5341"/>
      <c r="G5" s="5341"/>
      <c r="H5" s="5341"/>
      <c r="I5" s="5342"/>
      <c r="J5" s="5341"/>
      <c r="K5" s="5341"/>
      <c r="L5" s="5341"/>
      <c r="M5" s="5341"/>
      <c r="N5" s="5341"/>
      <c r="O5" s="5341"/>
      <c r="P5" s="5343"/>
    </row>
    <row r="6" spans="1:16" ht="12.75" customHeight="1" x14ac:dyDescent="0.2">
      <c r="A6" s="5344" t="s">
        <v>2</v>
      </c>
      <c r="B6" s="5345"/>
      <c r="C6" s="5345"/>
      <c r="D6" s="5346"/>
      <c r="E6" s="5345"/>
      <c r="F6" s="5345"/>
      <c r="G6" s="5345"/>
      <c r="H6" s="5345"/>
      <c r="I6" s="5346"/>
      <c r="J6" s="5345"/>
      <c r="K6" s="5345"/>
      <c r="L6" s="5345"/>
      <c r="M6" s="5345"/>
      <c r="N6" s="5345"/>
      <c r="O6" s="5345"/>
      <c r="P6" s="5347"/>
    </row>
    <row r="7" spans="1:16" ht="12.75" customHeight="1" x14ac:dyDescent="0.2">
      <c r="A7" s="5348" t="s">
        <v>3</v>
      </c>
      <c r="B7" s="5349"/>
      <c r="C7" s="5349"/>
      <c r="D7" s="5350"/>
      <c r="E7" s="5349"/>
      <c r="F7" s="5349"/>
      <c r="G7" s="5349"/>
      <c r="H7" s="5349"/>
      <c r="I7" s="5350"/>
      <c r="J7" s="5349"/>
      <c r="K7" s="5349"/>
      <c r="L7" s="5349"/>
      <c r="M7" s="5349"/>
      <c r="N7" s="5349"/>
      <c r="O7" s="5349"/>
      <c r="P7" s="5351"/>
    </row>
    <row r="8" spans="1:16" ht="12.75" customHeight="1" x14ac:dyDescent="0.2">
      <c r="A8" s="5352" t="s">
        <v>4</v>
      </c>
      <c r="B8" s="5353"/>
      <c r="C8" s="5353"/>
      <c r="D8" s="5354"/>
      <c r="E8" s="5353"/>
      <c r="F8" s="5353"/>
      <c r="G8" s="5353"/>
      <c r="H8" s="5353"/>
      <c r="I8" s="5354"/>
      <c r="J8" s="5353"/>
      <c r="K8" s="5353"/>
      <c r="L8" s="5353"/>
      <c r="M8" s="5353"/>
      <c r="N8" s="5353"/>
      <c r="O8" s="5353"/>
      <c r="P8" s="5355"/>
    </row>
    <row r="9" spans="1:16" ht="12.75" customHeight="1" x14ac:dyDescent="0.2">
      <c r="A9" s="5356" t="s">
        <v>5</v>
      </c>
      <c r="B9" s="5357"/>
      <c r="C9" s="5357"/>
      <c r="D9" s="5358"/>
      <c r="E9" s="5357"/>
      <c r="F9" s="5357"/>
      <c r="G9" s="5357"/>
      <c r="H9" s="5357"/>
      <c r="I9" s="5358"/>
      <c r="J9" s="5357"/>
      <c r="K9" s="5357"/>
      <c r="L9" s="5357"/>
      <c r="M9" s="5357"/>
      <c r="N9" s="5357"/>
      <c r="O9" s="5357"/>
      <c r="P9" s="5359"/>
    </row>
    <row r="10" spans="1:16" ht="12.75" customHeight="1" x14ac:dyDescent="0.2">
      <c r="A10" s="5360" t="s">
        <v>6</v>
      </c>
      <c r="B10" s="5361"/>
      <c r="C10" s="5361"/>
      <c r="D10" s="5362"/>
      <c r="E10" s="5361"/>
      <c r="F10" s="5361"/>
      <c r="G10" s="5361"/>
      <c r="H10" s="5361"/>
      <c r="I10" s="5362"/>
      <c r="J10" s="5361"/>
      <c r="K10" s="5361"/>
      <c r="L10" s="5361"/>
      <c r="M10" s="5361"/>
      <c r="N10" s="5361"/>
      <c r="O10" s="5361"/>
      <c r="P10" s="5363"/>
    </row>
    <row r="11" spans="1:16" ht="12.75" customHeight="1" x14ac:dyDescent="0.2">
      <c r="A11" s="5364"/>
      <c r="B11" s="5365"/>
      <c r="C11" s="5365"/>
      <c r="D11" s="5366"/>
      <c r="E11" s="5365"/>
      <c r="F11" s="5365"/>
      <c r="G11" s="5367"/>
      <c r="H11" s="5365"/>
      <c r="I11" s="5366"/>
      <c r="J11" s="5365"/>
      <c r="K11" s="5365"/>
      <c r="L11" s="5365"/>
      <c r="M11" s="5365"/>
      <c r="N11" s="5365"/>
      <c r="O11" s="5365"/>
      <c r="P11" s="5368"/>
    </row>
    <row r="12" spans="1:16" ht="12.75" customHeight="1" x14ac:dyDescent="0.2">
      <c r="A12" s="5369" t="s">
        <v>69</v>
      </c>
      <c r="B12" s="5370"/>
      <c r="C12" s="5370"/>
      <c r="D12" s="5371"/>
      <c r="E12" s="5370" t="s">
        <v>8</v>
      </c>
      <c r="F12" s="5370"/>
      <c r="G12" s="5370"/>
      <c r="H12" s="5370"/>
      <c r="I12" s="5371"/>
      <c r="J12" s="5370"/>
      <c r="K12" s="5370"/>
      <c r="L12" s="5370"/>
      <c r="M12" s="5370"/>
      <c r="N12" s="5372" t="s">
        <v>70</v>
      </c>
      <c r="O12" s="5370"/>
      <c r="P12" s="5373"/>
    </row>
    <row r="13" spans="1:16" ht="12.75" customHeight="1" x14ac:dyDescent="0.2">
      <c r="A13" s="5374"/>
      <c r="B13" s="5375"/>
      <c r="C13" s="5375"/>
      <c r="D13" s="5376"/>
      <c r="E13" s="5375"/>
      <c r="F13" s="5375"/>
      <c r="G13" s="5375"/>
      <c r="H13" s="5375"/>
      <c r="I13" s="5376"/>
      <c r="J13" s="5375"/>
      <c r="K13" s="5375"/>
      <c r="L13" s="5375"/>
      <c r="M13" s="5375"/>
      <c r="N13" s="5375"/>
      <c r="O13" s="5375"/>
      <c r="P13" s="5377"/>
    </row>
    <row r="14" spans="1:16" ht="12.75" customHeight="1" x14ac:dyDescent="0.2">
      <c r="A14" s="5378" t="s">
        <v>10</v>
      </c>
      <c r="B14" s="5379"/>
      <c r="C14" s="5379"/>
      <c r="D14" s="5380"/>
      <c r="E14" s="5379"/>
      <c r="F14" s="5379"/>
      <c r="G14" s="5379"/>
      <c r="H14" s="5379"/>
      <c r="I14" s="5380"/>
      <c r="J14" s="5379"/>
      <c r="K14" s="5379"/>
      <c r="L14" s="5379"/>
      <c r="M14" s="5379"/>
      <c r="N14" s="5381"/>
      <c r="O14" s="5382"/>
      <c r="P14" s="5383"/>
    </row>
    <row r="15" spans="1:16" ht="12.75" customHeight="1" x14ac:dyDescent="0.2">
      <c r="A15" s="5384"/>
      <c r="B15" s="5385"/>
      <c r="C15" s="5385"/>
      <c r="D15" s="5386"/>
      <c r="E15" s="5385"/>
      <c r="F15" s="5385"/>
      <c r="G15" s="5385"/>
      <c r="H15" s="5385"/>
      <c r="I15" s="5386"/>
      <c r="J15" s="5385"/>
      <c r="K15" s="5385"/>
      <c r="L15" s="5385"/>
      <c r="M15" s="5385"/>
      <c r="N15" s="5387" t="s">
        <v>11</v>
      </c>
      <c r="O15" s="5388" t="s">
        <v>12</v>
      </c>
      <c r="P15" s="5389"/>
    </row>
    <row r="16" spans="1:16" ht="12.75" customHeight="1" x14ac:dyDescent="0.2">
      <c r="A16" s="5390" t="s">
        <v>13</v>
      </c>
      <c r="B16" s="5391"/>
      <c r="C16" s="5391"/>
      <c r="D16" s="5392"/>
      <c r="E16" s="5391"/>
      <c r="F16" s="5391"/>
      <c r="G16" s="5391"/>
      <c r="H16" s="5391"/>
      <c r="I16" s="5392"/>
      <c r="J16" s="5391"/>
      <c r="K16" s="5391"/>
      <c r="L16" s="5391"/>
      <c r="M16" s="5391"/>
      <c r="N16" s="5393"/>
      <c r="O16" s="5394"/>
      <c r="P16" s="5394"/>
    </row>
    <row r="17" spans="1:47" ht="12.75" customHeight="1" x14ac:dyDescent="0.2">
      <c r="A17" s="5395" t="s">
        <v>14</v>
      </c>
      <c r="B17" s="5396"/>
      <c r="C17" s="5396"/>
      <c r="D17" s="5397"/>
      <c r="E17" s="5396"/>
      <c r="F17" s="5396"/>
      <c r="G17" s="5396"/>
      <c r="H17" s="5396"/>
      <c r="I17" s="5397"/>
      <c r="J17" s="5396"/>
      <c r="K17" s="5396"/>
      <c r="L17" s="5396"/>
      <c r="M17" s="5396"/>
      <c r="N17" s="5398" t="s">
        <v>15</v>
      </c>
      <c r="O17" s="5399" t="s">
        <v>16</v>
      </c>
      <c r="P17" s="5400"/>
    </row>
    <row r="18" spans="1:47" ht="12.75" customHeight="1" x14ac:dyDescent="0.2">
      <c r="A18" s="5401"/>
      <c r="B18" s="5402"/>
      <c r="C18" s="5402"/>
      <c r="D18" s="5403"/>
      <c r="E18" s="5402"/>
      <c r="F18" s="5402"/>
      <c r="G18" s="5402"/>
      <c r="H18" s="5402"/>
      <c r="I18" s="5403"/>
      <c r="J18" s="5402"/>
      <c r="K18" s="5402"/>
      <c r="L18" s="5402"/>
      <c r="M18" s="5402"/>
      <c r="N18" s="5404"/>
      <c r="O18" s="5405"/>
      <c r="P18" s="5406" t="s">
        <v>8</v>
      </c>
    </row>
    <row r="19" spans="1:47" ht="12.75" customHeight="1" x14ac:dyDescent="0.2">
      <c r="A19" s="5407"/>
      <c r="B19" s="5408"/>
      <c r="C19" s="5408"/>
      <c r="D19" s="5409"/>
      <c r="E19" s="5408"/>
      <c r="F19" s="5408"/>
      <c r="G19" s="5408"/>
      <c r="H19" s="5408"/>
      <c r="I19" s="5409"/>
      <c r="J19" s="5408"/>
      <c r="K19" s="5410"/>
      <c r="L19" s="5408" t="s">
        <v>17</v>
      </c>
      <c r="M19" s="5408"/>
      <c r="N19" s="5411"/>
      <c r="O19" s="5412"/>
      <c r="P19" s="5413"/>
      <c r="AU19" s="5414"/>
    </row>
    <row r="20" spans="1:47" ht="12.75" customHeight="1" x14ac:dyDescent="0.2">
      <c r="A20" s="5415"/>
      <c r="B20" s="5416"/>
      <c r="C20" s="5416"/>
      <c r="D20" s="5417"/>
      <c r="E20" s="5416"/>
      <c r="F20" s="5416"/>
      <c r="G20" s="5416"/>
      <c r="H20" s="5416"/>
      <c r="I20" s="5417"/>
      <c r="J20" s="5416"/>
      <c r="K20" s="5416"/>
      <c r="L20" s="5416"/>
      <c r="M20" s="5416"/>
      <c r="N20" s="5418"/>
      <c r="O20" s="5419"/>
      <c r="P20" s="5420"/>
    </row>
    <row r="21" spans="1:47" ht="12.75" customHeight="1" x14ac:dyDescent="0.2">
      <c r="A21" s="5421"/>
      <c r="B21" s="5422"/>
      <c r="C21" s="5423"/>
      <c r="D21" s="5423"/>
      <c r="E21" s="5422"/>
      <c r="F21" s="5422"/>
      <c r="G21" s="5422"/>
      <c r="H21" s="5422" t="s">
        <v>8</v>
      </c>
      <c r="I21" s="5424"/>
      <c r="J21" s="5422"/>
      <c r="K21" s="5422"/>
      <c r="L21" s="5422"/>
      <c r="M21" s="5422"/>
      <c r="N21" s="5425"/>
      <c r="O21" s="5426"/>
      <c r="P21" s="5427"/>
    </row>
    <row r="22" spans="1:47" ht="12.75" customHeight="1" x14ac:dyDescent="0.2">
      <c r="A22" s="5428"/>
      <c r="B22" s="5429"/>
      <c r="C22" s="5429"/>
      <c r="D22" s="5430"/>
      <c r="E22" s="5429"/>
      <c r="F22" s="5429"/>
      <c r="G22" s="5429"/>
      <c r="H22" s="5429"/>
      <c r="I22" s="5430"/>
      <c r="J22" s="5429"/>
      <c r="K22" s="5429"/>
      <c r="L22" s="5429"/>
      <c r="M22" s="5429"/>
      <c r="N22" s="5429"/>
      <c r="O22" s="5429"/>
      <c r="P22" s="5431"/>
    </row>
    <row r="23" spans="1:47" ht="12.75" customHeight="1" x14ac:dyDescent="0.2">
      <c r="A23" s="5432" t="s">
        <v>18</v>
      </c>
      <c r="B23" s="5433"/>
      <c r="C23" s="5433"/>
      <c r="D23" s="5434"/>
      <c r="E23" s="5435" t="s">
        <v>19</v>
      </c>
      <c r="F23" s="5435"/>
      <c r="G23" s="5435"/>
      <c r="H23" s="5435"/>
      <c r="I23" s="5435"/>
      <c r="J23" s="5435"/>
      <c r="K23" s="5435"/>
      <c r="L23" s="5435"/>
      <c r="M23" s="5433"/>
      <c r="N23" s="5433"/>
      <c r="O23" s="5433"/>
      <c r="P23" s="5436"/>
    </row>
    <row r="24" spans="1:47" ht="15.75" x14ac:dyDescent="0.25">
      <c r="A24" s="5437"/>
      <c r="B24" s="5438"/>
      <c r="C24" s="5438"/>
      <c r="D24" s="5439"/>
      <c r="E24" s="5440" t="s">
        <v>20</v>
      </c>
      <c r="F24" s="5440"/>
      <c r="G24" s="5440"/>
      <c r="H24" s="5440"/>
      <c r="I24" s="5440"/>
      <c r="J24" s="5440"/>
      <c r="K24" s="5440"/>
      <c r="L24" s="5440"/>
      <c r="M24" s="5438"/>
      <c r="N24" s="5438"/>
      <c r="O24" s="5438"/>
      <c r="P24" s="5441"/>
    </row>
    <row r="25" spans="1:47" ht="12.75" customHeight="1" x14ac:dyDescent="0.2">
      <c r="A25" s="5442"/>
      <c r="B25" s="5443" t="s">
        <v>21</v>
      </c>
      <c r="C25" s="5444"/>
      <c r="D25" s="5444"/>
      <c r="E25" s="5444"/>
      <c r="F25" s="5444"/>
      <c r="G25" s="5444"/>
      <c r="H25" s="5444"/>
      <c r="I25" s="5444"/>
      <c r="J25" s="5444"/>
      <c r="K25" s="5444"/>
      <c r="L25" s="5444"/>
      <c r="M25" s="5444"/>
      <c r="N25" s="5444"/>
      <c r="O25" s="5445"/>
      <c r="P25" s="5446"/>
    </row>
    <row r="26" spans="1:47" ht="12.75" customHeight="1" x14ac:dyDescent="0.2">
      <c r="A26" s="5447" t="s">
        <v>22</v>
      </c>
      <c r="B26" s="5448" t="s">
        <v>23</v>
      </c>
      <c r="C26" s="5448"/>
      <c r="D26" s="5447" t="s">
        <v>24</v>
      </c>
      <c r="E26" s="5447" t="s">
        <v>25</v>
      </c>
      <c r="F26" s="5447" t="s">
        <v>22</v>
      </c>
      <c r="G26" s="5448" t="s">
        <v>23</v>
      </c>
      <c r="H26" s="5448"/>
      <c r="I26" s="5447" t="s">
        <v>24</v>
      </c>
      <c r="J26" s="5447" t="s">
        <v>25</v>
      </c>
      <c r="K26" s="5447" t="s">
        <v>22</v>
      </c>
      <c r="L26" s="5448" t="s">
        <v>23</v>
      </c>
      <c r="M26" s="5448"/>
      <c r="N26" s="5449" t="s">
        <v>24</v>
      </c>
      <c r="O26" s="5447" t="s">
        <v>25</v>
      </c>
      <c r="P26" s="5450"/>
    </row>
    <row r="27" spans="1:47" ht="12.75" customHeight="1" x14ac:dyDescent="0.2">
      <c r="A27" s="5451"/>
      <c r="B27" s="5452" t="s">
        <v>26</v>
      </c>
      <c r="C27" s="5452" t="s">
        <v>2</v>
      </c>
      <c r="D27" s="5451"/>
      <c r="E27" s="5451"/>
      <c r="F27" s="5451"/>
      <c r="G27" s="5452" t="s">
        <v>26</v>
      </c>
      <c r="H27" s="5452" t="s">
        <v>2</v>
      </c>
      <c r="I27" s="5451"/>
      <c r="J27" s="5451"/>
      <c r="K27" s="5451"/>
      <c r="L27" s="5452" t="s">
        <v>26</v>
      </c>
      <c r="M27" s="5452" t="s">
        <v>2</v>
      </c>
      <c r="N27" s="5453"/>
      <c r="O27" s="5451"/>
      <c r="P27" s="5454"/>
      <c r="Q27" s="41" t="s">
        <v>165</v>
      </c>
      <c r="R27" s="40"/>
      <c r="S27" t="s">
        <v>166</v>
      </c>
    </row>
    <row r="28" spans="1:47" ht="12.75" customHeight="1" x14ac:dyDescent="0.2">
      <c r="A28" s="5455">
        <v>1</v>
      </c>
      <c r="B28" s="5456">
        <v>0</v>
      </c>
      <c r="C28" s="5457">
        <v>0.15</v>
      </c>
      <c r="D28" s="5458">
        <v>12000</v>
      </c>
      <c r="E28" s="5459">
        <f t="shared" ref="E28:E59" si="0">D28*(100-2.6)/100</f>
        <v>11688</v>
      </c>
      <c r="F28" s="5460">
        <v>33</v>
      </c>
      <c r="G28" s="5461">
        <v>8</v>
      </c>
      <c r="H28" s="5461">
        <v>8.15</v>
      </c>
      <c r="I28" s="5458">
        <v>12000</v>
      </c>
      <c r="J28" s="5459">
        <f t="shared" ref="J28:J59" si="1">I28*(100-2.6)/100</f>
        <v>11688</v>
      </c>
      <c r="K28" s="5460">
        <v>65</v>
      </c>
      <c r="L28" s="5461">
        <v>16</v>
      </c>
      <c r="M28" s="5461">
        <v>16.149999999999999</v>
      </c>
      <c r="N28" s="5458">
        <v>12000</v>
      </c>
      <c r="O28" s="5459">
        <f t="shared" ref="O28:O59" si="2">N28*(100-2.6)/100</f>
        <v>11688</v>
      </c>
      <c r="P28" s="5462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5463">
        <v>2</v>
      </c>
      <c r="B29" s="5463">
        <v>0.15</v>
      </c>
      <c r="C29" s="5464">
        <v>0.3</v>
      </c>
      <c r="D29" s="5465">
        <v>12000</v>
      </c>
      <c r="E29" s="5466">
        <f t="shared" si="0"/>
        <v>11688</v>
      </c>
      <c r="F29" s="5467">
        <v>34</v>
      </c>
      <c r="G29" s="5468">
        <v>8.15</v>
      </c>
      <c r="H29" s="5468">
        <v>8.3000000000000007</v>
      </c>
      <c r="I29" s="5465">
        <v>12000</v>
      </c>
      <c r="J29" s="5466">
        <f t="shared" si="1"/>
        <v>11688</v>
      </c>
      <c r="K29" s="5467">
        <v>66</v>
      </c>
      <c r="L29" s="5468">
        <v>16.149999999999999</v>
      </c>
      <c r="M29" s="5468">
        <v>16.3</v>
      </c>
      <c r="N29" s="5465">
        <v>12000</v>
      </c>
      <c r="O29" s="5466">
        <f t="shared" si="2"/>
        <v>11688</v>
      </c>
      <c r="P29" s="5469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5470">
        <v>3</v>
      </c>
      <c r="B30" s="5471">
        <v>0.3</v>
      </c>
      <c r="C30" s="5472">
        <v>0.45</v>
      </c>
      <c r="D30" s="5473">
        <v>12000</v>
      </c>
      <c r="E30" s="5474">
        <f t="shared" si="0"/>
        <v>11688</v>
      </c>
      <c r="F30" s="5475">
        <v>35</v>
      </c>
      <c r="G30" s="5476">
        <v>8.3000000000000007</v>
      </c>
      <c r="H30" s="5476">
        <v>8.4499999999999993</v>
      </c>
      <c r="I30" s="5473">
        <v>12000</v>
      </c>
      <c r="J30" s="5474">
        <f t="shared" si="1"/>
        <v>11688</v>
      </c>
      <c r="K30" s="5475">
        <v>67</v>
      </c>
      <c r="L30" s="5476">
        <v>16.3</v>
      </c>
      <c r="M30" s="5476">
        <v>16.45</v>
      </c>
      <c r="N30" s="5473">
        <v>12000</v>
      </c>
      <c r="O30" s="5474">
        <f t="shared" si="2"/>
        <v>11688</v>
      </c>
      <c r="P30" s="5477"/>
      <c r="Q30" s="10609">
        <v>2</v>
      </c>
      <c r="R30" s="10651">
        <v>2.15</v>
      </c>
      <c r="S30" s="39">
        <f>AVERAGE(D36:D39)</f>
        <v>12000</v>
      </c>
      <c r="V30" s="5478"/>
    </row>
    <row r="31" spans="1:47" ht="12.75" customHeight="1" x14ac:dyDescent="0.2">
      <c r="A31" s="5479">
        <v>4</v>
      </c>
      <c r="B31" s="5479">
        <v>0.45</v>
      </c>
      <c r="C31" s="5480">
        <v>1</v>
      </c>
      <c r="D31" s="5481">
        <v>12000</v>
      </c>
      <c r="E31" s="5482">
        <f t="shared" si="0"/>
        <v>11688</v>
      </c>
      <c r="F31" s="5483">
        <v>36</v>
      </c>
      <c r="G31" s="5480">
        <v>8.4499999999999993</v>
      </c>
      <c r="H31" s="5480">
        <v>9</v>
      </c>
      <c r="I31" s="5481">
        <v>12000</v>
      </c>
      <c r="J31" s="5482">
        <f t="shared" si="1"/>
        <v>11688</v>
      </c>
      <c r="K31" s="5483">
        <v>68</v>
      </c>
      <c r="L31" s="5480">
        <v>16.45</v>
      </c>
      <c r="M31" s="5480">
        <v>17</v>
      </c>
      <c r="N31" s="5481">
        <v>12000</v>
      </c>
      <c r="O31" s="5482">
        <f t="shared" si="2"/>
        <v>11688</v>
      </c>
      <c r="P31" s="5484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5485">
        <v>5</v>
      </c>
      <c r="B32" s="5486">
        <v>1</v>
      </c>
      <c r="C32" s="5487">
        <v>1.1499999999999999</v>
      </c>
      <c r="D32" s="5488">
        <v>12000</v>
      </c>
      <c r="E32" s="5489">
        <f t="shared" si="0"/>
        <v>11688</v>
      </c>
      <c r="F32" s="5490">
        <v>37</v>
      </c>
      <c r="G32" s="5486">
        <v>9</v>
      </c>
      <c r="H32" s="5486">
        <v>9.15</v>
      </c>
      <c r="I32" s="5488">
        <v>12000</v>
      </c>
      <c r="J32" s="5489">
        <f t="shared" si="1"/>
        <v>11688</v>
      </c>
      <c r="K32" s="5490">
        <v>69</v>
      </c>
      <c r="L32" s="5486">
        <v>17</v>
      </c>
      <c r="M32" s="5486">
        <v>17.149999999999999</v>
      </c>
      <c r="N32" s="5488">
        <v>12000</v>
      </c>
      <c r="O32" s="5489">
        <f t="shared" si="2"/>
        <v>11688</v>
      </c>
      <c r="P32" s="5491"/>
      <c r="Q32" s="10609">
        <v>4</v>
      </c>
      <c r="R32" s="10626">
        <v>4.1500000000000004</v>
      </c>
      <c r="S32" s="39">
        <f>AVERAGE(D44:D47)</f>
        <v>12000</v>
      </c>
      <c r="AQ32" s="5488"/>
    </row>
    <row r="33" spans="1:19" ht="12.75" customHeight="1" x14ac:dyDescent="0.2">
      <c r="A33" s="5492">
        <v>6</v>
      </c>
      <c r="B33" s="5493">
        <v>1.1499999999999999</v>
      </c>
      <c r="C33" s="5494">
        <v>1.3</v>
      </c>
      <c r="D33" s="5495">
        <v>12000</v>
      </c>
      <c r="E33" s="5496">
        <f t="shared" si="0"/>
        <v>11688</v>
      </c>
      <c r="F33" s="5497">
        <v>38</v>
      </c>
      <c r="G33" s="5494">
        <v>9.15</v>
      </c>
      <c r="H33" s="5494">
        <v>9.3000000000000007</v>
      </c>
      <c r="I33" s="5495">
        <v>12000</v>
      </c>
      <c r="J33" s="5496">
        <f t="shared" si="1"/>
        <v>11688</v>
      </c>
      <c r="K33" s="5497">
        <v>70</v>
      </c>
      <c r="L33" s="5494">
        <v>17.149999999999999</v>
      </c>
      <c r="M33" s="5494">
        <v>17.3</v>
      </c>
      <c r="N33" s="5495">
        <v>12000</v>
      </c>
      <c r="O33" s="5496">
        <f t="shared" si="2"/>
        <v>11688</v>
      </c>
      <c r="P33" s="5498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5499">
        <v>7</v>
      </c>
      <c r="B34" s="5500">
        <v>1.3</v>
      </c>
      <c r="C34" s="5501">
        <v>1.45</v>
      </c>
      <c r="D34" s="5502">
        <v>12000</v>
      </c>
      <c r="E34" s="5503">
        <f t="shared" si="0"/>
        <v>11688</v>
      </c>
      <c r="F34" s="5504">
        <v>39</v>
      </c>
      <c r="G34" s="5505">
        <v>9.3000000000000007</v>
      </c>
      <c r="H34" s="5505">
        <v>9.4499999999999993</v>
      </c>
      <c r="I34" s="5502">
        <v>12000</v>
      </c>
      <c r="J34" s="5503">
        <f t="shared" si="1"/>
        <v>11688</v>
      </c>
      <c r="K34" s="5504">
        <v>71</v>
      </c>
      <c r="L34" s="5505">
        <v>17.3</v>
      </c>
      <c r="M34" s="5505">
        <v>17.45</v>
      </c>
      <c r="N34" s="5502">
        <v>12000</v>
      </c>
      <c r="O34" s="5503">
        <f t="shared" si="2"/>
        <v>11688</v>
      </c>
      <c r="P34" s="5506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5507">
        <v>8</v>
      </c>
      <c r="B35" s="5507">
        <v>1.45</v>
      </c>
      <c r="C35" s="5508">
        <v>2</v>
      </c>
      <c r="D35" s="5509">
        <v>12000</v>
      </c>
      <c r="E35" s="5510">
        <f t="shared" si="0"/>
        <v>11688</v>
      </c>
      <c r="F35" s="5511">
        <v>40</v>
      </c>
      <c r="G35" s="5508">
        <v>9.4499999999999993</v>
      </c>
      <c r="H35" s="5508">
        <v>10</v>
      </c>
      <c r="I35" s="5509">
        <v>12000</v>
      </c>
      <c r="J35" s="5510">
        <f t="shared" si="1"/>
        <v>11688</v>
      </c>
      <c r="K35" s="5511">
        <v>72</v>
      </c>
      <c r="L35" s="5512">
        <v>17.45</v>
      </c>
      <c r="M35" s="5508">
        <v>18</v>
      </c>
      <c r="N35" s="5509">
        <v>12000</v>
      </c>
      <c r="O35" s="5510">
        <f t="shared" si="2"/>
        <v>11688</v>
      </c>
      <c r="P35" s="5513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5514">
        <v>9</v>
      </c>
      <c r="B36" s="5515">
        <v>2</v>
      </c>
      <c r="C36" s="5516">
        <v>2.15</v>
      </c>
      <c r="D36" s="5517">
        <v>12000</v>
      </c>
      <c r="E36" s="5518">
        <f t="shared" si="0"/>
        <v>11688</v>
      </c>
      <c r="F36" s="5519">
        <v>41</v>
      </c>
      <c r="G36" s="5520">
        <v>10</v>
      </c>
      <c r="H36" s="5521">
        <v>10.15</v>
      </c>
      <c r="I36" s="5517">
        <v>12000</v>
      </c>
      <c r="J36" s="5518">
        <f t="shared" si="1"/>
        <v>11688</v>
      </c>
      <c r="K36" s="5519">
        <v>73</v>
      </c>
      <c r="L36" s="5521">
        <v>18</v>
      </c>
      <c r="M36" s="5520">
        <v>18.149999999999999</v>
      </c>
      <c r="N36" s="5517">
        <v>12000</v>
      </c>
      <c r="O36" s="5518">
        <f t="shared" si="2"/>
        <v>11688</v>
      </c>
      <c r="P36" s="5522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5523">
        <v>10</v>
      </c>
      <c r="B37" s="5523">
        <v>2.15</v>
      </c>
      <c r="C37" s="5524">
        <v>2.2999999999999998</v>
      </c>
      <c r="D37" s="5525">
        <v>12000</v>
      </c>
      <c r="E37" s="5526">
        <f t="shared" si="0"/>
        <v>11688</v>
      </c>
      <c r="F37" s="5527">
        <v>42</v>
      </c>
      <c r="G37" s="5524">
        <v>10.15</v>
      </c>
      <c r="H37" s="5528">
        <v>10.3</v>
      </c>
      <c r="I37" s="5525">
        <v>12000</v>
      </c>
      <c r="J37" s="5526">
        <f t="shared" si="1"/>
        <v>11688</v>
      </c>
      <c r="K37" s="5527">
        <v>74</v>
      </c>
      <c r="L37" s="5528">
        <v>18.149999999999999</v>
      </c>
      <c r="M37" s="5524">
        <v>18.3</v>
      </c>
      <c r="N37" s="5525">
        <v>12000</v>
      </c>
      <c r="O37" s="5526">
        <f t="shared" si="2"/>
        <v>11688</v>
      </c>
      <c r="P37" s="5529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5530">
        <v>11</v>
      </c>
      <c r="B38" s="5531">
        <v>2.2999999999999998</v>
      </c>
      <c r="C38" s="5532">
        <v>2.4500000000000002</v>
      </c>
      <c r="D38" s="5533">
        <v>12000</v>
      </c>
      <c r="E38" s="5534">
        <f t="shared" si="0"/>
        <v>11688</v>
      </c>
      <c r="F38" s="5535">
        <v>43</v>
      </c>
      <c r="G38" s="5536">
        <v>10.3</v>
      </c>
      <c r="H38" s="5537">
        <v>10.45</v>
      </c>
      <c r="I38" s="5533">
        <v>12000</v>
      </c>
      <c r="J38" s="5534">
        <f t="shared" si="1"/>
        <v>11688</v>
      </c>
      <c r="K38" s="5535">
        <v>75</v>
      </c>
      <c r="L38" s="5537">
        <v>18.3</v>
      </c>
      <c r="M38" s="5536">
        <v>18.45</v>
      </c>
      <c r="N38" s="5533">
        <v>12000</v>
      </c>
      <c r="O38" s="5534">
        <f t="shared" si="2"/>
        <v>11688</v>
      </c>
      <c r="P38" s="5538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5539">
        <v>12</v>
      </c>
      <c r="B39" s="5539">
        <v>2.4500000000000002</v>
      </c>
      <c r="C39" s="5540">
        <v>3</v>
      </c>
      <c r="D39" s="5541">
        <v>12000</v>
      </c>
      <c r="E39" s="5542">
        <f t="shared" si="0"/>
        <v>11688</v>
      </c>
      <c r="F39" s="5543">
        <v>44</v>
      </c>
      <c r="G39" s="5540">
        <v>10.45</v>
      </c>
      <c r="H39" s="5544">
        <v>11</v>
      </c>
      <c r="I39" s="5541">
        <v>12000</v>
      </c>
      <c r="J39" s="5542">
        <f t="shared" si="1"/>
        <v>11688</v>
      </c>
      <c r="K39" s="5543">
        <v>76</v>
      </c>
      <c r="L39" s="5544">
        <v>18.45</v>
      </c>
      <c r="M39" s="5540">
        <v>19</v>
      </c>
      <c r="N39" s="5541">
        <v>12000</v>
      </c>
      <c r="O39" s="5542">
        <f t="shared" si="2"/>
        <v>11688</v>
      </c>
      <c r="P39" s="5545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5546">
        <v>13</v>
      </c>
      <c r="B40" s="5547">
        <v>3</v>
      </c>
      <c r="C40" s="5548">
        <v>3.15</v>
      </c>
      <c r="D40" s="5549">
        <v>12000</v>
      </c>
      <c r="E40" s="5550">
        <f t="shared" si="0"/>
        <v>11688</v>
      </c>
      <c r="F40" s="5551">
        <v>45</v>
      </c>
      <c r="G40" s="5552">
        <v>11</v>
      </c>
      <c r="H40" s="5553">
        <v>11.15</v>
      </c>
      <c r="I40" s="5549">
        <v>12000</v>
      </c>
      <c r="J40" s="5550">
        <f t="shared" si="1"/>
        <v>11688</v>
      </c>
      <c r="K40" s="5551">
        <v>77</v>
      </c>
      <c r="L40" s="5553">
        <v>19</v>
      </c>
      <c r="M40" s="5552">
        <v>19.149999999999999</v>
      </c>
      <c r="N40" s="5549">
        <v>12000</v>
      </c>
      <c r="O40" s="5550">
        <f t="shared" si="2"/>
        <v>11688</v>
      </c>
      <c r="P40" s="5554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5555">
        <v>14</v>
      </c>
      <c r="B41" s="5555">
        <v>3.15</v>
      </c>
      <c r="C41" s="5556">
        <v>3.3</v>
      </c>
      <c r="D41" s="5557">
        <v>12000</v>
      </c>
      <c r="E41" s="5558">
        <f t="shared" si="0"/>
        <v>11688</v>
      </c>
      <c r="F41" s="5559">
        <v>46</v>
      </c>
      <c r="G41" s="5560">
        <v>11.15</v>
      </c>
      <c r="H41" s="5556">
        <v>11.3</v>
      </c>
      <c r="I41" s="5557">
        <v>12000</v>
      </c>
      <c r="J41" s="5558">
        <f t="shared" si="1"/>
        <v>11688</v>
      </c>
      <c r="K41" s="5559">
        <v>78</v>
      </c>
      <c r="L41" s="5556">
        <v>19.149999999999999</v>
      </c>
      <c r="M41" s="5560">
        <v>19.3</v>
      </c>
      <c r="N41" s="5557">
        <v>12000</v>
      </c>
      <c r="O41" s="5558">
        <f t="shared" si="2"/>
        <v>11688</v>
      </c>
      <c r="P41" s="5561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5562">
        <v>15</v>
      </c>
      <c r="B42" s="5563">
        <v>3.3</v>
      </c>
      <c r="C42" s="5564">
        <v>3.45</v>
      </c>
      <c r="D42" s="5565">
        <v>12000</v>
      </c>
      <c r="E42" s="5566">
        <f t="shared" si="0"/>
        <v>11688</v>
      </c>
      <c r="F42" s="5567">
        <v>47</v>
      </c>
      <c r="G42" s="5568">
        <v>11.3</v>
      </c>
      <c r="H42" s="5569">
        <v>11.45</v>
      </c>
      <c r="I42" s="5565">
        <v>12000</v>
      </c>
      <c r="J42" s="5566">
        <f t="shared" si="1"/>
        <v>11688</v>
      </c>
      <c r="K42" s="5567">
        <v>79</v>
      </c>
      <c r="L42" s="5569">
        <v>19.3</v>
      </c>
      <c r="M42" s="5568">
        <v>19.45</v>
      </c>
      <c r="N42" s="5565">
        <v>12000</v>
      </c>
      <c r="O42" s="5566">
        <f t="shared" si="2"/>
        <v>11688</v>
      </c>
      <c r="P42" s="5570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5571">
        <v>16</v>
      </c>
      <c r="B43" s="5571">
        <v>3.45</v>
      </c>
      <c r="C43" s="5572">
        <v>4</v>
      </c>
      <c r="D43" s="5573">
        <v>12000</v>
      </c>
      <c r="E43" s="5574">
        <f t="shared" si="0"/>
        <v>11688</v>
      </c>
      <c r="F43" s="5575">
        <v>48</v>
      </c>
      <c r="G43" s="5576">
        <v>11.45</v>
      </c>
      <c r="H43" s="5572">
        <v>12</v>
      </c>
      <c r="I43" s="5573">
        <v>12000</v>
      </c>
      <c r="J43" s="5574">
        <f t="shared" si="1"/>
        <v>11688</v>
      </c>
      <c r="K43" s="5575">
        <v>80</v>
      </c>
      <c r="L43" s="5572">
        <v>19.45</v>
      </c>
      <c r="M43" s="5572">
        <v>20</v>
      </c>
      <c r="N43" s="5573">
        <v>12000</v>
      </c>
      <c r="O43" s="5574">
        <f t="shared" si="2"/>
        <v>11688</v>
      </c>
      <c r="P43" s="5577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5578">
        <v>17</v>
      </c>
      <c r="B44" s="5579">
        <v>4</v>
      </c>
      <c r="C44" s="5580">
        <v>4.1500000000000004</v>
      </c>
      <c r="D44" s="5581">
        <v>12000</v>
      </c>
      <c r="E44" s="5582">
        <f t="shared" si="0"/>
        <v>11688</v>
      </c>
      <c r="F44" s="5583">
        <v>49</v>
      </c>
      <c r="G44" s="5584">
        <v>12</v>
      </c>
      <c r="H44" s="5585">
        <v>12.15</v>
      </c>
      <c r="I44" s="5581">
        <v>12000</v>
      </c>
      <c r="J44" s="5582">
        <f t="shared" si="1"/>
        <v>11688</v>
      </c>
      <c r="K44" s="5583">
        <v>81</v>
      </c>
      <c r="L44" s="5585">
        <v>20</v>
      </c>
      <c r="M44" s="5584">
        <v>20.149999999999999</v>
      </c>
      <c r="N44" s="5581">
        <v>12000</v>
      </c>
      <c r="O44" s="5582">
        <f t="shared" si="2"/>
        <v>11688</v>
      </c>
      <c r="P44" s="5586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5587">
        <v>18</v>
      </c>
      <c r="B45" s="5587">
        <v>4.1500000000000004</v>
      </c>
      <c r="C45" s="5588">
        <v>4.3</v>
      </c>
      <c r="D45" s="5589">
        <v>12000</v>
      </c>
      <c r="E45" s="5590">
        <f t="shared" si="0"/>
        <v>11688</v>
      </c>
      <c r="F45" s="5591">
        <v>50</v>
      </c>
      <c r="G45" s="5592">
        <v>12.15</v>
      </c>
      <c r="H45" s="5588">
        <v>12.3</v>
      </c>
      <c r="I45" s="5589">
        <v>12000</v>
      </c>
      <c r="J45" s="5590">
        <f t="shared" si="1"/>
        <v>11688</v>
      </c>
      <c r="K45" s="5591">
        <v>82</v>
      </c>
      <c r="L45" s="5588">
        <v>20.149999999999999</v>
      </c>
      <c r="M45" s="5592">
        <v>20.3</v>
      </c>
      <c r="N45" s="5589">
        <v>12000</v>
      </c>
      <c r="O45" s="5590">
        <f t="shared" si="2"/>
        <v>11688</v>
      </c>
      <c r="P45" s="5593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5594">
        <v>19</v>
      </c>
      <c r="B46" s="5595">
        <v>4.3</v>
      </c>
      <c r="C46" s="5596">
        <v>4.45</v>
      </c>
      <c r="D46" s="5597">
        <v>12000</v>
      </c>
      <c r="E46" s="5598">
        <f t="shared" si="0"/>
        <v>11688</v>
      </c>
      <c r="F46" s="5599">
        <v>51</v>
      </c>
      <c r="G46" s="5600">
        <v>12.3</v>
      </c>
      <c r="H46" s="5601">
        <v>12.45</v>
      </c>
      <c r="I46" s="5597">
        <v>12000</v>
      </c>
      <c r="J46" s="5598">
        <f t="shared" si="1"/>
        <v>11688</v>
      </c>
      <c r="K46" s="5599">
        <v>83</v>
      </c>
      <c r="L46" s="5601">
        <v>20.3</v>
      </c>
      <c r="M46" s="5600">
        <v>20.45</v>
      </c>
      <c r="N46" s="5597">
        <v>12000</v>
      </c>
      <c r="O46" s="5598">
        <f t="shared" si="2"/>
        <v>11688</v>
      </c>
      <c r="P46" s="5602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5603">
        <v>20</v>
      </c>
      <c r="B47" s="5603">
        <v>4.45</v>
      </c>
      <c r="C47" s="5604">
        <v>5</v>
      </c>
      <c r="D47" s="5605">
        <v>12000</v>
      </c>
      <c r="E47" s="5606">
        <f t="shared" si="0"/>
        <v>11688</v>
      </c>
      <c r="F47" s="5607">
        <v>52</v>
      </c>
      <c r="G47" s="5608">
        <v>12.45</v>
      </c>
      <c r="H47" s="5604">
        <v>13</v>
      </c>
      <c r="I47" s="5605">
        <v>12000</v>
      </c>
      <c r="J47" s="5606">
        <f t="shared" si="1"/>
        <v>11688</v>
      </c>
      <c r="K47" s="5607">
        <v>84</v>
      </c>
      <c r="L47" s="5604">
        <v>20.45</v>
      </c>
      <c r="M47" s="5608">
        <v>21</v>
      </c>
      <c r="N47" s="5605">
        <v>12000</v>
      </c>
      <c r="O47" s="5606">
        <f t="shared" si="2"/>
        <v>11688</v>
      </c>
      <c r="P47" s="5609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5610">
        <v>21</v>
      </c>
      <c r="B48" s="5611">
        <v>5</v>
      </c>
      <c r="C48" s="5612">
        <v>5.15</v>
      </c>
      <c r="D48" s="5613">
        <v>12000</v>
      </c>
      <c r="E48" s="5614">
        <f t="shared" si="0"/>
        <v>11688</v>
      </c>
      <c r="F48" s="5615">
        <v>53</v>
      </c>
      <c r="G48" s="5611">
        <v>13</v>
      </c>
      <c r="H48" s="5616">
        <v>13.15</v>
      </c>
      <c r="I48" s="5613">
        <v>12000</v>
      </c>
      <c r="J48" s="5614">
        <f t="shared" si="1"/>
        <v>11688</v>
      </c>
      <c r="K48" s="5615">
        <v>85</v>
      </c>
      <c r="L48" s="5616">
        <v>21</v>
      </c>
      <c r="M48" s="5611">
        <v>21.15</v>
      </c>
      <c r="N48" s="5613">
        <v>12000</v>
      </c>
      <c r="O48" s="5614">
        <f t="shared" si="2"/>
        <v>11688</v>
      </c>
      <c r="P48" s="5617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5618">
        <v>22</v>
      </c>
      <c r="B49" s="5619">
        <v>5.15</v>
      </c>
      <c r="C49" s="5620">
        <v>5.3</v>
      </c>
      <c r="D49" s="5621">
        <v>12000</v>
      </c>
      <c r="E49" s="5622">
        <f t="shared" si="0"/>
        <v>11688</v>
      </c>
      <c r="F49" s="5623">
        <v>54</v>
      </c>
      <c r="G49" s="5624">
        <v>13.15</v>
      </c>
      <c r="H49" s="5620">
        <v>13.3</v>
      </c>
      <c r="I49" s="5621">
        <v>12000</v>
      </c>
      <c r="J49" s="5622">
        <f t="shared" si="1"/>
        <v>11688</v>
      </c>
      <c r="K49" s="5623">
        <v>86</v>
      </c>
      <c r="L49" s="5620">
        <v>21.15</v>
      </c>
      <c r="M49" s="5624">
        <v>21.3</v>
      </c>
      <c r="N49" s="5621">
        <v>12000</v>
      </c>
      <c r="O49" s="5622">
        <f t="shared" si="2"/>
        <v>11688</v>
      </c>
      <c r="P49" s="5625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5626">
        <v>23</v>
      </c>
      <c r="B50" s="5627">
        <v>5.3</v>
      </c>
      <c r="C50" s="5628">
        <v>5.45</v>
      </c>
      <c r="D50" s="5629">
        <v>12000</v>
      </c>
      <c r="E50" s="5630">
        <f t="shared" si="0"/>
        <v>11688</v>
      </c>
      <c r="F50" s="5631">
        <v>55</v>
      </c>
      <c r="G50" s="5627">
        <v>13.3</v>
      </c>
      <c r="H50" s="5632">
        <v>13.45</v>
      </c>
      <c r="I50" s="5629">
        <v>12000</v>
      </c>
      <c r="J50" s="5630">
        <f t="shared" si="1"/>
        <v>11688</v>
      </c>
      <c r="K50" s="5631">
        <v>87</v>
      </c>
      <c r="L50" s="5632">
        <v>21.3</v>
      </c>
      <c r="M50" s="5627">
        <v>21.45</v>
      </c>
      <c r="N50" s="5629">
        <v>12000</v>
      </c>
      <c r="O50" s="5630">
        <f t="shared" si="2"/>
        <v>11688</v>
      </c>
      <c r="P50" s="5633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5634">
        <v>24</v>
      </c>
      <c r="B51" s="5635">
        <v>5.45</v>
      </c>
      <c r="C51" s="5636">
        <v>6</v>
      </c>
      <c r="D51" s="5637">
        <v>12000</v>
      </c>
      <c r="E51" s="5638">
        <f t="shared" si="0"/>
        <v>11688</v>
      </c>
      <c r="F51" s="5639">
        <v>56</v>
      </c>
      <c r="G51" s="5640">
        <v>13.45</v>
      </c>
      <c r="H51" s="5636">
        <v>14</v>
      </c>
      <c r="I51" s="5637">
        <v>12000</v>
      </c>
      <c r="J51" s="5638">
        <f t="shared" si="1"/>
        <v>11688</v>
      </c>
      <c r="K51" s="5639">
        <v>88</v>
      </c>
      <c r="L51" s="5636">
        <v>21.45</v>
      </c>
      <c r="M51" s="5640">
        <v>22</v>
      </c>
      <c r="N51" s="5637">
        <v>12000</v>
      </c>
      <c r="O51" s="5638">
        <f t="shared" si="2"/>
        <v>11688</v>
      </c>
      <c r="P51" s="5641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5642">
        <v>25</v>
      </c>
      <c r="B52" s="5643">
        <v>6</v>
      </c>
      <c r="C52" s="5644">
        <v>6.15</v>
      </c>
      <c r="D52" s="5645">
        <v>12000</v>
      </c>
      <c r="E52" s="5646">
        <f t="shared" si="0"/>
        <v>11688</v>
      </c>
      <c r="F52" s="5647">
        <v>57</v>
      </c>
      <c r="G52" s="5643">
        <v>14</v>
      </c>
      <c r="H52" s="5648">
        <v>14.15</v>
      </c>
      <c r="I52" s="5645">
        <v>12000</v>
      </c>
      <c r="J52" s="5646">
        <f t="shared" si="1"/>
        <v>11688</v>
      </c>
      <c r="K52" s="5647">
        <v>89</v>
      </c>
      <c r="L52" s="5648">
        <v>22</v>
      </c>
      <c r="M52" s="5643">
        <v>22.15</v>
      </c>
      <c r="N52" s="5645">
        <v>12000</v>
      </c>
      <c r="O52" s="5646">
        <f t="shared" si="2"/>
        <v>11688</v>
      </c>
      <c r="P52" s="5649"/>
      <c r="Q52" t="s">
        <v>167</v>
      </c>
      <c r="S52" s="39">
        <f>AVERAGE(S28:S51)</f>
        <v>12000</v>
      </c>
    </row>
    <row r="53" spans="1:19" x14ac:dyDescent="0.2">
      <c r="A53" s="5650">
        <v>26</v>
      </c>
      <c r="B53" s="5651">
        <v>6.15</v>
      </c>
      <c r="C53" s="5652">
        <v>6.3</v>
      </c>
      <c r="D53" s="5653">
        <v>12000</v>
      </c>
      <c r="E53" s="5654">
        <f t="shared" si="0"/>
        <v>11688</v>
      </c>
      <c r="F53" s="5655">
        <v>58</v>
      </c>
      <c r="G53" s="5656">
        <v>14.15</v>
      </c>
      <c r="H53" s="5652">
        <v>14.3</v>
      </c>
      <c r="I53" s="5653">
        <v>12000</v>
      </c>
      <c r="J53" s="5654">
        <f t="shared" si="1"/>
        <v>11688</v>
      </c>
      <c r="K53" s="5655">
        <v>90</v>
      </c>
      <c r="L53" s="5652">
        <v>22.15</v>
      </c>
      <c r="M53" s="5656">
        <v>22.3</v>
      </c>
      <c r="N53" s="5653">
        <v>12000</v>
      </c>
      <c r="O53" s="5654">
        <f t="shared" si="2"/>
        <v>11688</v>
      </c>
      <c r="P53" s="5657"/>
    </row>
    <row r="54" spans="1:19" x14ac:dyDescent="0.2">
      <c r="A54" s="5658">
        <v>27</v>
      </c>
      <c r="B54" s="5659">
        <v>6.3</v>
      </c>
      <c r="C54" s="5660">
        <v>6.45</v>
      </c>
      <c r="D54" s="5661">
        <v>12000</v>
      </c>
      <c r="E54" s="5662">
        <f t="shared" si="0"/>
        <v>11688</v>
      </c>
      <c r="F54" s="5663">
        <v>59</v>
      </c>
      <c r="G54" s="5659">
        <v>14.3</v>
      </c>
      <c r="H54" s="5664">
        <v>14.45</v>
      </c>
      <c r="I54" s="5661">
        <v>12000</v>
      </c>
      <c r="J54" s="5662">
        <f t="shared" si="1"/>
        <v>11688</v>
      </c>
      <c r="K54" s="5663">
        <v>91</v>
      </c>
      <c r="L54" s="5664">
        <v>22.3</v>
      </c>
      <c r="M54" s="5659">
        <v>22.45</v>
      </c>
      <c r="N54" s="5661">
        <v>12000</v>
      </c>
      <c r="O54" s="5662">
        <f t="shared" si="2"/>
        <v>11688</v>
      </c>
      <c r="P54" s="5665"/>
    </row>
    <row r="55" spans="1:19" x14ac:dyDescent="0.2">
      <c r="A55" s="5666">
        <v>28</v>
      </c>
      <c r="B55" s="5667">
        <v>6.45</v>
      </c>
      <c r="C55" s="5668">
        <v>7</v>
      </c>
      <c r="D55" s="5669">
        <v>12000</v>
      </c>
      <c r="E55" s="5670">
        <f t="shared" si="0"/>
        <v>11688</v>
      </c>
      <c r="F55" s="5671">
        <v>60</v>
      </c>
      <c r="G55" s="5672">
        <v>14.45</v>
      </c>
      <c r="H55" s="5672">
        <v>15</v>
      </c>
      <c r="I55" s="5669">
        <v>12000</v>
      </c>
      <c r="J55" s="5670">
        <f t="shared" si="1"/>
        <v>11688</v>
      </c>
      <c r="K55" s="5671">
        <v>92</v>
      </c>
      <c r="L55" s="5668">
        <v>22.45</v>
      </c>
      <c r="M55" s="5672">
        <v>23</v>
      </c>
      <c r="N55" s="5669">
        <v>12000</v>
      </c>
      <c r="O55" s="5670">
        <f t="shared" si="2"/>
        <v>11688</v>
      </c>
      <c r="P55" s="5673"/>
    </row>
    <row r="56" spans="1:19" x14ac:dyDescent="0.2">
      <c r="A56" s="5674">
        <v>29</v>
      </c>
      <c r="B56" s="5675">
        <v>7</v>
      </c>
      <c r="C56" s="5676">
        <v>7.15</v>
      </c>
      <c r="D56" s="5677">
        <v>12000</v>
      </c>
      <c r="E56" s="5678">
        <f t="shared" si="0"/>
        <v>11688</v>
      </c>
      <c r="F56" s="5679">
        <v>61</v>
      </c>
      <c r="G56" s="5675">
        <v>15</v>
      </c>
      <c r="H56" s="5675">
        <v>15.15</v>
      </c>
      <c r="I56" s="5677">
        <v>12000</v>
      </c>
      <c r="J56" s="5678">
        <f t="shared" si="1"/>
        <v>11688</v>
      </c>
      <c r="K56" s="5679">
        <v>93</v>
      </c>
      <c r="L56" s="5680">
        <v>23</v>
      </c>
      <c r="M56" s="5675">
        <v>23.15</v>
      </c>
      <c r="N56" s="5677">
        <v>12000</v>
      </c>
      <c r="O56" s="5678">
        <f t="shared" si="2"/>
        <v>11688</v>
      </c>
      <c r="P56" s="5681"/>
    </row>
    <row r="57" spans="1:19" x14ac:dyDescent="0.2">
      <c r="A57" s="5682">
        <v>30</v>
      </c>
      <c r="B57" s="5683">
        <v>7.15</v>
      </c>
      <c r="C57" s="5684">
        <v>7.3</v>
      </c>
      <c r="D57" s="5685">
        <v>12000</v>
      </c>
      <c r="E57" s="5686">
        <f t="shared" si="0"/>
        <v>11688</v>
      </c>
      <c r="F57" s="5687">
        <v>62</v>
      </c>
      <c r="G57" s="5688">
        <v>15.15</v>
      </c>
      <c r="H57" s="5688">
        <v>15.3</v>
      </c>
      <c r="I57" s="5685">
        <v>12000</v>
      </c>
      <c r="J57" s="5686">
        <f t="shared" si="1"/>
        <v>11688</v>
      </c>
      <c r="K57" s="5687">
        <v>94</v>
      </c>
      <c r="L57" s="5688">
        <v>23.15</v>
      </c>
      <c r="M57" s="5688">
        <v>23.3</v>
      </c>
      <c r="N57" s="5685">
        <v>12000</v>
      </c>
      <c r="O57" s="5686">
        <f t="shared" si="2"/>
        <v>11688</v>
      </c>
      <c r="P57" s="5689"/>
    </row>
    <row r="58" spans="1:19" x14ac:dyDescent="0.2">
      <c r="A58" s="5690">
        <v>31</v>
      </c>
      <c r="B58" s="5691">
        <v>7.3</v>
      </c>
      <c r="C58" s="5692">
        <v>7.45</v>
      </c>
      <c r="D58" s="5693">
        <v>12000</v>
      </c>
      <c r="E58" s="5694">
        <f t="shared" si="0"/>
        <v>11688</v>
      </c>
      <c r="F58" s="5695">
        <v>63</v>
      </c>
      <c r="G58" s="5691">
        <v>15.3</v>
      </c>
      <c r="H58" s="5691">
        <v>15.45</v>
      </c>
      <c r="I58" s="5693">
        <v>12000</v>
      </c>
      <c r="J58" s="5694">
        <f t="shared" si="1"/>
        <v>11688</v>
      </c>
      <c r="K58" s="5695">
        <v>95</v>
      </c>
      <c r="L58" s="5691">
        <v>23.3</v>
      </c>
      <c r="M58" s="5691">
        <v>23.45</v>
      </c>
      <c r="N58" s="5693">
        <v>12000</v>
      </c>
      <c r="O58" s="5694">
        <f t="shared" si="2"/>
        <v>11688</v>
      </c>
      <c r="P58" s="5696"/>
    </row>
    <row r="59" spans="1:19" x14ac:dyDescent="0.2">
      <c r="A59" s="5697">
        <v>32</v>
      </c>
      <c r="B59" s="5698">
        <v>7.45</v>
      </c>
      <c r="C59" s="5699">
        <v>8</v>
      </c>
      <c r="D59" s="5700">
        <v>12000</v>
      </c>
      <c r="E59" s="5701">
        <f t="shared" si="0"/>
        <v>11688</v>
      </c>
      <c r="F59" s="5702">
        <v>64</v>
      </c>
      <c r="G59" s="5703">
        <v>15.45</v>
      </c>
      <c r="H59" s="5703">
        <v>16</v>
      </c>
      <c r="I59" s="5700">
        <v>12000</v>
      </c>
      <c r="J59" s="5701">
        <f t="shared" si="1"/>
        <v>11688</v>
      </c>
      <c r="K59" s="5702">
        <v>96</v>
      </c>
      <c r="L59" s="5703">
        <v>23.45</v>
      </c>
      <c r="M59" s="5703">
        <v>24</v>
      </c>
      <c r="N59" s="5700">
        <v>12000</v>
      </c>
      <c r="O59" s="5701">
        <f t="shared" si="2"/>
        <v>11688</v>
      </c>
      <c r="P59" s="5704"/>
    </row>
    <row r="60" spans="1:19" x14ac:dyDescent="0.2">
      <c r="A60" s="5705" t="s">
        <v>27</v>
      </c>
      <c r="B60" s="5706"/>
      <c r="C60" s="5706"/>
      <c r="D60" s="5707">
        <f>SUM(D28:D59)</f>
        <v>384000</v>
      </c>
      <c r="E60" s="5708">
        <f>SUM(E28:E59)</f>
        <v>374016</v>
      </c>
      <c r="F60" s="5706"/>
      <c r="G60" s="5706"/>
      <c r="H60" s="5706"/>
      <c r="I60" s="5707">
        <f>SUM(I28:I59)</f>
        <v>384000</v>
      </c>
      <c r="J60" s="5708">
        <f>SUM(J28:J59)</f>
        <v>374016</v>
      </c>
      <c r="K60" s="5706"/>
      <c r="L60" s="5706"/>
      <c r="M60" s="5706"/>
      <c r="N60" s="5706">
        <f>SUM(N28:N59)</f>
        <v>384000</v>
      </c>
      <c r="O60" s="5708">
        <f>SUM(O28:O59)</f>
        <v>374016</v>
      </c>
      <c r="P60" s="5709"/>
    </row>
    <row r="64" spans="1:19" x14ac:dyDescent="0.2">
      <c r="A64" t="s">
        <v>71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5710"/>
      <c r="B66" s="5711"/>
      <c r="C66" s="5711"/>
      <c r="D66" s="5712"/>
      <c r="E66" s="5711"/>
      <c r="F66" s="5711"/>
      <c r="G66" s="5711"/>
      <c r="H66" s="5711"/>
      <c r="I66" s="5712"/>
      <c r="J66" s="5713"/>
      <c r="K66" s="5711"/>
      <c r="L66" s="5711"/>
      <c r="M66" s="5711"/>
      <c r="N66" s="5711"/>
      <c r="O66" s="5711"/>
      <c r="P66" s="5714"/>
    </row>
    <row r="67" spans="1:16" x14ac:dyDescent="0.2">
      <c r="A67" s="5715" t="s">
        <v>28</v>
      </c>
      <c r="B67" s="5716"/>
      <c r="C67" s="5716"/>
      <c r="D67" s="5717"/>
      <c r="E67" s="5718"/>
      <c r="F67" s="5716"/>
      <c r="G67" s="5716"/>
      <c r="H67" s="5718"/>
      <c r="I67" s="5717"/>
      <c r="J67" s="5719"/>
      <c r="K67" s="5716"/>
      <c r="L67" s="5716"/>
      <c r="M67" s="5716"/>
      <c r="N67" s="5716"/>
      <c r="O67" s="5716"/>
      <c r="P67" s="5720"/>
    </row>
    <row r="68" spans="1:16" x14ac:dyDescent="0.2">
      <c r="A68" s="5721"/>
      <c r="B68" s="5722"/>
      <c r="C68" s="5722"/>
      <c r="D68" s="5722"/>
      <c r="E68" s="5722"/>
      <c r="F68" s="5722"/>
      <c r="G68" s="5722"/>
      <c r="H68" s="5722"/>
      <c r="I68" s="5722"/>
      <c r="J68" s="5722"/>
      <c r="K68" s="5722"/>
      <c r="L68" s="5723"/>
      <c r="M68" s="5723"/>
      <c r="N68" s="5723"/>
      <c r="O68" s="5723"/>
      <c r="P68" s="5724"/>
    </row>
    <row r="69" spans="1:16" x14ac:dyDescent="0.2">
      <c r="A69" s="5725"/>
      <c r="B69" s="5726"/>
      <c r="C69" s="5726"/>
      <c r="D69" s="5727"/>
      <c r="E69" s="5728"/>
      <c r="F69" s="5726"/>
      <c r="G69" s="5726"/>
      <c r="H69" s="5728"/>
      <c r="I69" s="5727"/>
      <c r="J69" s="5729"/>
      <c r="K69" s="5726"/>
      <c r="L69" s="5726"/>
      <c r="M69" s="5726"/>
      <c r="N69" s="5726"/>
      <c r="O69" s="5726"/>
      <c r="P69" s="5730"/>
    </row>
    <row r="70" spans="1:16" x14ac:dyDescent="0.2">
      <c r="A70" s="5731"/>
      <c r="B70" s="5732"/>
      <c r="C70" s="5732"/>
      <c r="D70" s="5733"/>
      <c r="E70" s="5734"/>
      <c r="F70" s="5732"/>
      <c r="G70" s="5732"/>
      <c r="H70" s="5734"/>
      <c r="I70" s="5733"/>
      <c r="J70" s="5732"/>
      <c r="K70" s="5732"/>
      <c r="L70" s="5732"/>
      <c r="M70" s="5732"/>
      <c r="N70" s="5732"/>
      <c r="O70" s="5732"/>
      <c r="P70" s="5735"/>
    </row>
    <row r="71" spans="1:16" x14ac:dyDescent="0.2">
      <c r="A71" s="5736"/>
      <c r="B71" s="5737"/>
      <c r="C71" s="5737"/>
      <c r="D71" s="5738"/>
      <c r="E71" s="5739"/>
      <c r="F71" s="5737"/>
      <c r="G71" s="5737"/>
      <c r="H71" s="5739"/>
      <c r="I71" s="5738"/>
      <c r="J71" s="5737"/>
      <c r="K71" s="5737"/>
      <c r="L71" s="5737"/>
      <c r="M71" s="5737"/>
      <c r="N71" s="5737"/>
      <c r="O71" s="5737"/>
      <c r="P71" s="5740"/>
    </row>
    <row r="72" spans="1:16" x14ac:dyDescent="0.2">
      <c r="A72" s="5741"/>
      <c r="B72" s="5742"/>
      <c r="C72" s="5742"/>
      <c r="D72" s="5743"/>
      <c r="E72" s="5744"/>
      <c r="F72" s="5742"/>
      <c r="G72" s="5742"/>
      <c r="H72" s="5744"/>
      <c r="I72" s="5743"/>
      <c r="J72" s="5742"/>
      <c r="K72" s="5742"/>
      <c r="L72" s="5742"/>
      <c r="M72" s="5742" t="s">
        <v>29</v>
      </c>
      <c r="N72" s="5742"/>
      <c r="O72" s="5742"/>
      <c r="P72" s="5745"/>
    </row>
    <row r="73" spans="1:16" x14ac:dyDescent="0.2">
      <c r="A73" s="5746"/>
      <c r="B73" s="5747"/>
      <c r="C73" s="5747"/>
      <c r="D73" s="5748"/>
      <c r="E73" s="5749"/>
      <c r="F73" s="5747"/>
      <c r="G73" s="5747"/>
      <c r="H73" s="5749"/>
      <c r="I73" s="5748"/>
      <c r="J73" s="5747"/>
      <c r="K73" s="5747"/>
      <c r="L73" s="5747"/>
      <c r="M73" s="5747" t="s">
        <v>30</v>
      </c>
      <c r="N73" s="5747"/>
      <c r="O73" s="5747"/>
      <c r="P73" s="5750"/>
    </row>
    <row r="74" spans="1:16" ht="15.75" x14ac:dyDescent="0.25">
      <c r="E74" s="5751"/>
      <c r="H74" s="5751"/>
    </row>
    <row r="75" spans="1:16" ht="15.75" x14ac:dyDescent="0.25">
      <c r="C75" s="5752"/>
      <c r="E75" s="5753"/>
      <c r="H75" s="5753"/>
    </row>
    <row r="76" spans="1:16" ht="15.75" x14ac:dyDescent="0.25">
      <c r="E76" s="5754"/>
      <c r="H76" s="5754"/>
    </row>
    <row r="77" spans="1:16" ht="15.75" x14ac:dyDescent="0.25">
      <c r="E77" s="5755"/>
      <c r="H77" s="5755"/>
    </row>
    <row r="78" spans="1:16" ht="15.75" x14ac:dyDescent="0.25">
      <c r="E78" s="5756"/>
      <c r="H78" s="5756"/>
    </row>
    <row r="79" spans="1:16" ht="15.75" x14ac:dyDescent="0.25">
      <c r="E79" s="5757"/>
      <c r="H79" s="5757"/>
    </row>
    <row r="80" spans="1:16" ht="15.75" x14ac:dyDescent="0.25">
      <c r="E80" s="5758"/>
      <c r="H80" s="5758"/>
    </row>
    <row r="81" spans="5:13" ht="15.75" x14ac:dyDescent="0.25">
      <c r="E81" s="5759"/>
      <c r="H81" s="5759"/>
    </row>
    <row r="82" spans="5:13" ht="15.75" x14ac:dyDescent="0.25">
      <c r="E82" s="5760"/>
      <c r="H82" s="5760"/>
    </row>
    <row r="83" spans="5:13" ht="15.75" x14ac:dyDescent="0.25">
      <c r="E83" s="5761"/>
      <c r="H83" s="5761"/>
    </row>
    <row r="84" spans="5:13" ht="15.75" x14ac:dyDescent="0.25">
      <c r="E84" s="5762"/>
      <c r="H84" s="5762"/>
    </row>
    <row r="85" spans="5:13" ht="15.75" x14ac:dyDescent="0.25">
      <c r="E85" s="5763"/>
      <c r="H85" s="5763"/>
    </row>
    <row r="86" spans="5:13" ht="15.75" x14ac:dyDescent="0.25">
      <c r="E86" s="5764"/>
      <c r="H86" s="5764"/>
    </row>
    <row r="87" spans="5:13" ht="15.75" x14ac:dyDescent="0.25">
      <c r="E87" s="5765"/>
      <c r="H87" s="5765"/>
    </row>
    <row r="88" spans="5:13" ht="15.75" x14ac:dyDescent="0.25">
      <c r="E88" s="5766"/>
      <c r="H88" s="5766"/>
    </row>
    <row r="89" spans="5:13" ht="15.75" x14ac:dyDescent="0.25">
      <c r="E89" s="5767"/>
      <c r="H89" s="5767"/>
    </row>
    <row r="90" spans="5:13" ht="15.75" x14ac:dyDescent="0.25">
      <c r="E90" s="5768"/>
      <c r="H90" s="5768"/>
    </row>
    <row r="91" spans="5:13" ht="15.75" x14ac:dyDescent="0.25">
      <c r="E91" s="5769"/>
      <c r="H91" s="5769"/>
    </row>
    <row r="92" spans="5:13" ht="15.75" x14ac:dyDescent="0.25">
      <c r="E92" s="5770"/>
      <c r="H92" s="5770"/>
    </row>
    <row r="93" spans="5:13" ht="15.75" x14ac:dyDescent="0.25">
      <c r="E93" s="5771"/>
      <c r="H93" s="5771"/>
    </row>
    <row r="94" spans="5:13" ht="15.75" x14ac:dyDescent="0.25">
      <c r="E94" s="5772"/>
      <c r="H94" s="5772"/>
    </row>
    <row r="95" spans="5:13" ht="15.75" x14ac:dyDescent="0.25">
      <c r="E95" s="5773"/>
      <c r="H95" s="5773"/>
    </row>
    <row r="96" spans="5:13" ht="15.75" x14ac:dyDescent="0.25">
      <c r="E96" s="5774"/>
      <c r="H96" s="5774"/>
      <c r="M96" s="5775" t="s">
        <v>8</v>
      </c>
    </row>
    <row r="97" spans="5:14" ht="15.75" x14ac:dyDescent="0.25">
      <c r="E97" s="5776"/>
      <c r="H97" s="5776"/>
    </row>
    <row r="98" spans="5:14" ht="15.75" x14ac:dyDescent="0.25">
      <c r="E98" s="5777"/>
      <c r="H98" s="5777"/>
    </row>
    <row r="99" spans="5:14" ht="15.75" x14ac:dyDescent="0.25">
      <c r="E99" s="5778"/>
      <c r="H99" s="5778"/>
    </row>
    <row r="101" spans="5:14" x14ac:dyDescent="0.2">
      <c r="N101" s="5779"/>
    </row>
    <row r="126" spans="4:4" x14ac:dyDescent="0.2">
      <c r="D126" s="5780"/>
    </row>
  </sheetData>
  <mergeCells count="1">
    <mergeCell ref="Q27:R27"/>
  </mergeCell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5781"/>
      <c r="B1" s="5782"/>
      <c r="C1" s="5782"/>
      <c r="D1" s="5783"/>
      <c r="E1" s="5782"/>
      <c r="F1" s="5782"/>
      <c r="G1" s="5782"/>
      <c r="H1" s="5782"/>
      <c r="I1" s="5783"/>
      <c r="J1" s="5782"/>
      <c r="K1" s="5782"/>
      <c r="L1" s="5782"/>
      <c r="M1" s="5782"/>
      <c r="N1" s="5782"/>
      <c r="O1" s="5782"/>
      <c r="P1" s="5784"/>
    </row>
    <row r="2" spans="1:16" ht="12.75" customHeight="1" x14ac:dyDescent="0.2">
      <c r="A2" s="5785" t="s">
        <v>0</v>
      </c>
      <c r="B2" s="5786"/>
      <c r="C2" s="5786"/>
      <c r="D2" s="5786"/>
      <c r="E2" s="5786"/>
      <c r="F2" s="5786"/>
      <c r="G2" s="5786"/>
      <c r="H2" s="5786"/>
      <c r="I2" s="5786"/>
      <c r="J2" s="5786"/>
      <c r="K2" s="5786"/>
      <c r="L2" s="5786"/>
      <c r="M2" s="5786"/>
      <c r="N2" s="5786"/>
      <c r="O2" s="5786"/>
      <c r="P2" s="5787"/>
    </row>
    <row r="3" spans="1:16" ht="12.75" customHeight="1" x14ac:dyDescent="0.2">
      <c r="A3" s="5788"/>
      <c r="B3" s="5789"/>
      <c r="C3" s="5789"/>
      <c r="D3" s="5789"/>
      <c r="E3" s="5789"/>
      <c r="F3" s="5789"/>
      <c r="G3" s="5789"/>
      <c r="H3" s="5789"/>
      <c r="I3" s="5789"/>
      <c r="J3" s="5789"/>
      <c r="K3" s="5789"/>
      <c r="L3" s="5789"/>
      <c r="M3" s="5789"/>
      <c r="N3" s="5789"/>
      <c r="O3" s="5789"/>
      <c r="P3" s="5790"/>
    </row>
    <row r="4" spans="1:16" ht="12.75" customHeight="1" x14ac:dyDescent="0.2">
      <c r="A4" s="5791" t="s">
        <v>72</v>
      </c>
      <c r="B4" s="5792"/>
      <c r="C4" s="5792"/>
      <c r="D4" s="5792"/>
      <c r="E4" s="5792"/>
      <c r="F4" s="5792"/>
      <c r="G4" s="5792"/>
      <c r="H4" s="5792"/>
      <c r="I4" s="5792"/>
      <c r="J4" s="5793"/>
      <c r="K4" s="5794"/>
      <c r="L4" s="5794"/>
      <c r="M4" s="5794"/>
      <c r="N4" s="5794"/>
      <c r="O4" s="5794"/>
      <c r="P4" s="5795"/>
    </row>
    <row r="5" spans="1:16" ht="12.75" customHeight="1" x14ac:dyDescent="0.2">
      <c r="A5" s="5796"/>
      <c r="B5" s="5797"/>
      <c r="C5" s="5797"/>
      <c r="D5" s="5798"/>
      <c r="E5" s="5797"/>
      <c r="F5" s="5797"/>
      <c r="G5" s="5797"/>
      <c r="H5" s="5797"/>
      <c r="I5" s="5798"/>
      <c r="J5" s="5797"/>
      <c r="K5" s="5797"/>
      <c r="L5" s="5797"/>
      <c r="M5" s="5797"/>
      <c r="N5" s="5797"/>
      <c r="O5" s="5797"/>
      <c r="P5" s="5799"/>
    </row>
    <row r="6" spans="1:16" ht="12.75" customHeight="1" x14ac:dyDescent="0.2">
      <c r="A6" s="5800" t="s">
        <v>2</v>
      </c>
      <c r="B6" s="5801"/>
      <c r="C6" s="5801"/>
      <c r="D6" s="5802"/>
      <c r="E6" s="5801"/>
      <c r="F6" s="5801"/>
      <c r="G6" s="5801"/>
      <c r="H6" s="5801"/>
      <c r="I6" s="5802"/>
      <c r="J6" s="5801"/>
      <c r="K6" s="5801"/>
      <c r="L6" s="5801"/>
      <c r="M6" s="5801"/>
      <c r="N6" s="5801"/>
      <c r="O6" s="5801"/>
      <c r="P6" s="5803"/>
    </row>
    <row r="7" spans="1:16" ht="12.75" customHeight="1" x14ac:dyDescent="0.2">
      <c r="A7" s="5804" t="s">
        <v>3</v>
      </c>
      <c r="B7" s="5805"/>
      <c r="C7" s="5805"/>
      <c r="D7" s="5806"/>
      <c r="E7" s="5805"/>
      <c r="F7" s="5805"/>
      <c r="G7" s="5805"/>
      <c r="H7" s="5805"/>
      <c r="I7" s="5806"/>
      <c r="J7" s="5805"/>
      <c r="K7" s="5805"/>
      <c r="L7" s="5805"/>
      <c r="M7" s="5805"/>
      <c r="N7" s="5805"/>
      <c r="O7" s="5805"/>
      <c r="P7" s="5807"/>
    </row>
    <row r="8" spans="1:16" ht="12.75" customHeight="1" x14ac:dyDescent="0.2">
      <c r="A8" s="5808" t="s">
        <v>4</v>
      </c>
      <c r="B8" s="5809"/>
      <c r="C8" s="5809"/>
      <c r="D8" s="5810"/>
      <c r="E8" s="5809"/>
      <c r="F8" s="5809"/>
      <c r="G8" s="5809"/>
      <c r="H8" s="5809"/>
      <c r="I8" s="5810"/>
      <c r="J8" s="5809"/>
      <c r="K8" s="5809"/>
      <c r="L8" s="5809"/>
      <c r="M8" s="5809"/>
      <c r="N8" s="5809"/>
      <c r="O8" s="5809"/>
      <c r="P8" s="5811"/>
    </row>
    <row r="9" spans="1:16" ht="12.75" customHeight="1" x14ac:dyDescent="0.2">
      <c r="A9" s="5812" t="s">
        <v>5</v>
      </c>
      <c r="B9" s="5813"/>
      <c r="C9" s="5813"/>
      <c r="D9" s="5814"/>
      <c r="E9" s="5813"/>
      <c r="F9" s="5813"/>
      <c r="G9" s="5813"/>
      <c r="H9" s="5813"/>
      <c r="I9" s="5814"/>
      <c r="J9" s="5813"/>
      <c r="K9" s="5813"/>
      <c r="L9" s="5813"/>
      <c r="M9" s="5813"/>
      <c r="N9" s="5813"/>
      <c r="O9" s="5813"/>
      <c r="P9" s="5815"/>
    </row>
    <row r="10" spans="1:16" ht="12.75" customHeight="1" x14ac:dyDescent="0.2">
      <c r="A10" s="5816" t="s">
        <v>6</v>
      </c>
      <c r="B10" s="5817"/>
      <c r="C10" s="5817"/>
      <c r="D10" s="5818"/>
      <c r="E10" s="5817"/>
      <c r="F10" s="5817"/>
      <c r="G10" s="5817"/>
      <c r="H10" s="5817"/>
      <c r="I10" s="5818"/>
      <c r="J10" s="5817"/>
      <c r="K10" s="5817"/>
      <c r="L10" s="5817"/>
      <c r="M10" s="5817"/>
      <c r="N10" s="5817"/>
      <c r="O10" s="5817"/>
      <c r="P10" s="5819"/>
    </row>
    <row r="11" spans="1:16" ht="12.75" customHeight="1" x14ac:dyDescent="0.2">
      <c r="A11" s="5820"/>
      <c r="B11" s="5821"/>
      <c r="C11" s="5821"/>
      <c r="D11" s="5822"/>
      <c r="E11" s="5821"/>
      <c r="F11" s="5821"/>
      <c r="G11" s="5823"/>
      <c r="H11" s="5821"/>
      <c r="I11" s="5822"/>
      <c r="J11" s="5821"/>
      <c r="K11" s="5821"/>
      <c r="L11" s="5821"/>
      <c r="M11" s="5821"/>
      <c r="N11" s="5821"/>
      <c r="O11" s="5821"/>
      <c r="P11" s="5824"/>
    </row>
    <row r="12" spans="1:16" ht="12.75" customHeight="1" x14ac:dyDescent="0.2">
      <c r="A12" s="5825" t="s">
        <v>73</v>
      </c>
      <c r="B12" s="5826"/>
      <c r="C12" s="5826"/>
      <c r="D12" s="5827"/>
      <c r="E12" s="5826" t="s">
        <v>8</v>
      </c>
      <c r="F12" s="5826"/>
      <c r="G12" s="5826"/>
      <c r="H12" s="5826"/>
      <c r="I12" s="5827"/>
      <c r="J12" s="5826"/>
      <c r="K12" s="5826"/>
      <c r="L12" s="5826"/>
      <c r="M12" s="5826"/>
      <c r="N12" s="5828" t="s">
        <v>74</v>
      </c>
      <c r="O12" s="5826"/>
      <c r="P12" s="5829"/>
    </row>
    <row r="13" spans="1:16" ht="12.75" customHeight="1" x14ac:dyDescent="0.2">
      <c r="A13" s="5830"/>
      <c r="B13" s="5831"/>
      <c r="C13" s="5831"/>
      <c r="D13" s="5832"/>
      <c r="E13" s="5831"/>
      <c r="F13" s="5831"/>
      <c r="G13" s="5831"/>
      <c r="H13" s="5831"/>
      <c r="I13" s="5832"/>
      <c r="J13" s="5831"/>
      <c r="K13" s="5831"/>
      <c r="L13" s="5831"/>
      <c r="M13" s="5831"/>
      <c r="N13" s="5831"/>
      <c r="O13" s="5831"/>
      <c r="P13" s="5833"/>
    </row>
    <row r="14" spans="1:16" ht="12.75" customHeight="1" x14ac:dyDescent="0.2">
      <c r="A14" s="5834" t="s">
        <v>10</v>
      </c>
      <c r="B14" s="5835"/>
      <c r="C14" s="5835"/>
      <c r="D14" s="5836"/>
      <c r="E14" s="5835"/>
      <c r="F14" s="5835"/>
      <c r="G14" s="5835"/>
      <c r="H14" s="5835"/>
      <c r="I14" s="5836"/>
      <c r="J14" s="5835"/>
      <c r="K14" s="5835"/>
      <c r="L14" s="5835"/>
      <c r="M14" s="5835"/>
      <c r="N14" s="5837"/>
      <c r="O14" s="5838"/>
      <c r="P14" s="5839"/>
    </row>
    <row r="15" spans="1:16" ht="12.75" customHeight="1" x14ac:dyDescent="0.2">
      <c r="A15" s="5840"/>
      <c r="B15" s="5841"/>
      <c r="C15" s="5841"/>
      <c r="D15" s="5842"/>
      <c r="E15" s="5841"/>
      <c r="F15" s="5841"/>
      <c r="G15" s="5841"/>
      <c r="H15" s="5841"/>
      <c r="I15" s="5842"/>
      <c r="J15" s="5841"/>
      <c r="K15" s="5841"/>
      <c r="L15" s="5841"/>
      <c r="M15" s="5841"/>
      <c r="N15" s="5843" t="s">
        <v>11</v>
      </c>
      <c r="O15" s="5844" t="s">
        <v>12</v>
      </c>
      <c r="P15" s="5845"/>
    </row>
    <row r="16" spans="1:16" ht="12.75" customHeight="1" x14ac:dyDescent="0.2">
      <c r="A16" s="5846" t="s">
        <v>13</v>
      </c>
      <c r="B16" s="5847"/>
      <c r="C16" s="5847"/>
      <c r="D16" s="5848"/>
      <c r="E16" s="5847"/>
      <c r="F16" s="5847"/>
      <c r="G16" s="5847"/>
      <c r="H16" s="5847"/>
      <c r="I16" s="5848"/>
      <c r="J16" s="5847"/>
      <c r="K16" s="5847"/>
      <c r="L16" s="5847"/>
      <c r="M16" s="5847"/>
      <c r="N16" s="5849"/>
      <c r="O16" s="5850"/>
      <c r="P16" s="5850"/>
    </row>
    <row r="17" spans="1:47" ht="12.75" customHeight="1" x14ac:dyDescent="0.2">
      <c r="A17" s="5851" t="s">
        <v>14</v>
      </c>
      <c r="B17" s="5852"/>
      <c r="C17" s="5852"/>
      <c r="D17" s="5853"/>
      <c r="E17" s="5852"/>
      <c r="F17" s="5852"/>
      <c r="G17" s="5852"/>
      <c r="H17" s="5852"/>
      <c r="I17" s="5853"/>
      <c r="J17" s="5852"/>
      <c r="K17" s="5852"/>
      <c r="L17" s="5852"/>
      <c r="M17" s="5852"/>
      <c r="N17" s="5854" t="s">
        <v>15</v>
      </c>
      <c r="O17" s="5855" t="s">
        <v>16</v>
      </c>
      <c r="P17" s="5856"/>
    </row>
    <row r="18" spans="1:47" ht="12.75" customHeight="1" x14ac:dyDescent="0.2">
      <c r="A18" s="5857"/>
      <c r="B18" s="5858"/>
      <c r="C18" s="5858"/>
      <c r="D18" s="5859"/>
      <c r="E18" s="5858"/>
      <c r="F18" s="5858"/>
      <c r="G18" s="5858"/>
      <c r="H18" s="5858"/>
      <c r="I18" s="5859"/>
      <c r="J18" s="5858"/>
      <c r="K18" s="5858"/>
      <c r="L18" s="5858"/>
      <c r="M18" s="5858"/>
      <c r="N18" s="5860"/>
      <c r="O18" s="5861"/>
      <c r="P18" s="5862" t="s">
        <v>8</v>
      </c>
    </row>
    <row r="19" spans="1:47" ht="12.75" customHeight="1" x14ac:dyDescent="0.2">
      <c r="A19" s="5863"/>
      <c r="B19" s="5864"/>
      <c r="C19" s="5864"/>
      <c r="D19" s="5865"/>
      <c r="E19" s="5864"/>
      <c r="F19" s="5864"/>
      <c r="G19" s="5864"/>
      <c r="H19" s="5864"/>
      <c r="I19" s="5865"/>
      <c r="J19" s="5864"/>
      <c r="K19" s="5866"/>
      <c r="L19" s="5864" t="s">
        <v>17</v>
      </c>
      <c r="M19" s="5864"/>
      <c r="N19" s="5867"/>
      <c r="O19" s="5868"/>
      <c r="P19" s="5869"/>
      <c r="AU19" s="5870"/>
    </row>
    <row r="20" spans="1:47" ht="12.75" customHeight="1" x14ac:dyDescent="0.2">
      <c r="A20" s="5871"/>
      <c r="B20" s="5872"/>
      <c r="C20" s="5872"/>
      <c r="D20" s="5873"/>
      <c r="E20" s="5872"/>
      <c r="F20" s="5872"/>
      <c r="G20" s="5872"/>
      <c r="H20" s="5872"/>
      <c r="I20" s="5873"/>
      <c r="J20" s="5872"/>
      <c r="K20" s="5872"/>
      <c r="L20" s="5872"/>
      <c r="M20" s="5872"/>
      <c r="N20" s="5874"/>
      <c r="O20" s="5875"/>
      <c r="P20" s="5876"/>
    </row>
    <row r="21" spans="1:47" ht="12.75" customHeight="1" x14ac:dyDescent="0.2">
      <c r="A21" s="5877"/>
      <c r="B21" s="5878"/>
      <c r="C21" s="5879"/>
      <c r="D21" s="5879"/>
      <c r="E21" s="5878"/>
      <c r="F21" s="5878"/>
      <c r="G21" s="5878"/>
      <c r="H21" s="5878" t="s">
        <v>8</v>
      </c>
      <c r="I21" s="5880"/>
      <c r="J21" s="5878"/>
      <c r="K21" s="5878"/>
      <c r="L21" s="5878"/>
      <c r="M21" s="5878"/>
      <c r="N21" s="5881"/>
      <c r="O21" s="5882"/>
      <c r="P21" s="5883"/>
    </row>
    <row r="22" spans="1:47" ht="12.75" customHeight="1" x14ac:dyDescent="0.2">
      <c r="A22" s="5884"/>
      <c r="B22" s="5885"/>
      <c r="C22" s="5885"/>
      <c r="D22" s="5886"/>
      <c r="E22" s="5885"/>
      <c r="F22" s="5885"/>
      <c r="G22" s="5885"/>
      <c r="H22" s="5885"/>
      <c r="I22" s="5886"/>
      <c r="J22" s="5885"/>
      <c r="K22" s="5885"/>
      <c r="L22" s="5885"/>
      <c r="M22" s="5885"/>
      <c r="N22" s="5885"/>
      <c r="O22" s="5885"/>
      <c r="P22" s="5887"/>
    </row>
    <row r="23" spans="1:47" ht="12.75" customHeight="1" x14ac:dyDescent="0.2">
      <c r="A23" s="5888" t="s">
        <v>18</v>
      </c>
      <c r="B23" s="5889"/>
      <c r="C23" s="5889"/>
      <c r="D23" s="5890"/>
      <c r="E23" s="5891" t="s">
        <v>19</v>
      </c>
      <c r="F23" s="5891"/>
      <c r="G23" s="5891"/>
      <c r="H23" s="5891"/>
      <c r="I23" s="5891"/>
      <c r="J23" s="5891"/>
      <c r="K23" s="5891"/>
      <c r="L23" s="5891"/>
      <c r="M23" s="5889"/>
      <c r="N23" s="5889"/>
      <c r="O23" s="5889"/>
      <c r="P23" s="5892"/>
    </row>
    <row r="24" spans="1:47" ht="15.75" x14ac:dyDescent="0.25">
      <c r="A24" s="5893"/>
      <c r="B24" s="5894"/>
      <c r="C24" s="5894"/>
      <c r="D24" s="5895"/>
      <c r="E24" s="5896" t="s">
        <v>20</v>
      </c>
      <c r="F24" s="5896"/>
      <c r="G24" s="5896"/>
      <c r="H24" s="5896"/>
      <c r="I24" s="5896"/>
      <c r="J24" s="5896"/>
      <c r="K24" s="5896"/>
      <c r="L24" s="5896"/>
      <c r="M24" s="5894"/>
      <c r="N24" s="5894"/>
      <c r="O24" s="5894"/>
      <c r="P24" s="5897"/>
    </row>
    <row r="25" spans="1:47" ht="12.75" customHeight="1" x14ac:dyDescent="0.2">
      <c r="A25" s="5898"/>
      <c r="B25" s="5899" t="s">
        <v>21</v>
      </c>
      <c r="C25" s="5900"/>
      <c r="D25" s="5900"/>
      <c r="E25" s="5900"/>
      <c r="F25" s="5900"/>
      <c r="G25" s="5900"/>
      <c r="H25" s="5900"/>
      <c r="I25" s="5900"/>
      <c r="J25" s="5900"/>
      <c r="K25" s="5900"/>
      <c r="L25" s="5900"/>
      <c r="M25" s="5900"/>
      <c r="N25" s="5900"/>
      <c r="O25" s="5901"/>
      <c r="P25" s="5902"/>
    </row>
    <row r="26" spans="1:47" ht="12.75" customHeight="1" x14ac:dyDescent="0.2">
      <c r="A26" s="5903" t="s">
        <v>22</v>
      </c>
      <c r="B26" s="5904" t="s">
        <v>23</v>
      </c>
      <c r="C26" s="5904"/>
      <c r="D26" s="5903" t="s">
        <v>24</v>
      </c>
      <c r="E26" s="5903" t="s">
        <v>25</v>
      </c>
      <c r="F26" s="5903" t="s">
        <v>22</v>
      </c>
      <c r="G26" s="5904" t="s">
        <v>23</v>
      </c>
      <c r="H26" s="5904"/>
      <c r="I26" s="5903" t="s">
        <v>24</v>
      </c>
      <c r="J26" s="5903" t="s">
        <v>25</v>
      </c>
      <c r="K26" s="5903" t="s">
        <v>22</v>
      </c>
      <c r="L26" s="5904" t="s">
        <v>23</v>
      </c>
      <c r="M26" s="5904"/>
      <c r="N26" s="5905" t="s">
        <v>24</v>
      </c>
      <c r="O26" s="5903" t="s">
        <v>25</v>
      </c>
      <c r="P26" s="5906"/>
    </row>
    <row r="27" spans="1:47" ht="12.75" customHeight="1" x14ac:dyDescent="0.2">
      <c r="A27" s="5907"/>
      <c r="B27" s="5908" t="s">
        <v>26</v>
      </c>
      <c r="C27" s="5908" t="s">
        <v>2</v>
      </c>
      <c r="D27" s="5907"/>
      <c r="E27" s="5907"/>
      <c r="F27" s="5907"/>
      <c r="G27" s="5908" t="s">
        <v>26</v>
      </c>
      <c r="H27" s="5908" t="s">
        <v>2</v>
      </c>
      <c r="I27" s="5907"/>
      <c r="J27" s="5907"/>
      <c r="K27" s="5907"/>
      <c r="L27" s="5908" t="s">
        <v>26</v>
      </c>
      <c r="M27" s="5908" t="s">
        <v>2</v>
      </c>
      <c r="N27" s="5909"/>
      <c r="O27" s="5907"/>
      <c r="P27" s="5910"/>
      <c r="Q27" s="41" t="s">
        <v>165</v>
      </c>
      <c r="R27" s="40"/>
      <c r="S27" t="s">
        <v>166</v>
      </c>
    </row>
    <row r="28" spans="1:47" ht="12.75" customHeight="1" x14ac:dyDescent="0.2">
      <c r="A28" s="5911">
        <v>1</v>
      </c>
      <c r="B28" s="5912">
        <v>0</v>
      </c>
      <c r="C28" s="5913">
        <v>0.15</v>
      </c>
      <c r="D28" s="5914">
        <v>12000</v>
      </c>
      <c r="E28" s="5915">
        <f t="shared" ref="E28:E59" si="0">D28*(100-2.6)/100</f>
        <v>11688</v>
      </c>
      <c r="F28" s="5916">
        <v>33</v>
      </c>
      <c r="G28" s="5917">
        <v>8</v>
      </c>
      <c r="H28" s="5917">
        <v>8.15</v>
      </c>
      <c r="I28" s="5914">
        <v>12000</v>
      </c>
      <c r="J28" s="5915">
        <f t="shared" ref="J28:J59" si="1">I28*(100-2.6)/100</f>
        <v>11688</v>
      </c>
      <c r="K28" s="5916">
        <v>65</v>
      </c>
      <c r="L28" s="5917">
        <v>16</v>
      </c>
      <c r="M28" s="5917">
        <v>16.149999999999999</v>
      </c>
      <c r="N28" s="5914">
        <v>12000</v>
      </c>
      <c r="O28" s="5915">
        <f t="shared" ref="O28:O59" si="2">N28*(100-2.6)/100</f>
        <v>11688</v>
      </c>
      <c r="P28" s="5918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5919">
        <v>2</v>
      </c>
      <c r="B29" s="5919">
        <v>0.15</v>
      </c>
      <c r="C29" s="5920">
        <v>0.3</v>
      </c>
      <c r="D29" s="5921">
        <v>12000</v>
      </c>
      <c r="E29" s="5922">
        <f t="shared" si="0"/>
        <v>11688</v>
      </c>
      <c r="F29" s="5923">
        <v>34</v>
      </c>
      <c r="G29" s="5924">
        <v>8.15</v>
      </c>
      <c r="H29" s="5924">
        <v>8.3000000000000007</v>
      </c>
      <c r="I29" s="5921">
        <v>12000</v>
      </c>
      <c r="J29" s="5922">
        <f t="shared" si="1"/>
        <v>11688</v>
      </c>
      <c r="K29" s="5923">
        <v>66</v>
      </c>
      <c r="L29" s="5924">
        <v>16.149999999999999</v>
      </c>
      <c r="M29" s="5924">
        <v>16.3</v>
      </c>
      <c r="N29" s="5921">
        <v>12000</v>
      </c>
      <c r="O29" s="5922">
        <f t="shared" si="2"/>
        <v>11688</v>
      </c>
      <c r="P29" s="592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5926">
        <v>3</v>
      </c>
      <c r="B30" s="5927">
        <v>0.3</v>
      </c>
      <c r="C30" s="5928">
        <v>0.45</v>
      </c>
      <c r="D30" s="5929">
        <v>12000</v>
      </c>
      <c r="E30" s="5930">
        <f t="shared" si="0"/>
        <v>11688</v>
      </c>
      <c r="F30" s="5931">
        <v>35</v>
      </c>
      <c r="G30" s="5932">
        <v>8.3000000000000007</v>
      </c>
      <c r="H30" s="5932">
        <v>8.4499999999999993</v>
      </c>
      <c r="I30" s="5929">
        <v>12000</v>
      </c>
      <c r="J30" s="5930">
        <f t="shared" si="1"/>
        <v>11688</v>
      </c>
      <c r="K30" s="5931">
        <v>67</v>
      </c>
      <c r="L30" s="5932">
        <v>16.3</v>
      </c>
      <c r="M30" s="5932">
        <v>16.45</v>
      </c>
      <c r="N30" s="5929">
        <v>12000</v>
      </c>
      <c r="O30" s="5930">
        <f t="shared" si="2"/>
        <v>11688</v>
      </c>
      <c r="P30" s="5933"/>
      <c r="Q30" s="10609">
        <v>2</v>
      </c>
      <c r="R30" s="10651">
        <v>2.15</v>
      </c>
      <c r="S30" s="39">
        <f>AVERAGE(D36:D39)</f>
        <v>12000</v>
      </c>
      <c r="V30" s="5934"/>
    </row>
    <row r="31" spans="1:47" ht="12.75" customHeight="1" x14ac:dyDescent="0.2">
      <c r="A31" s="5935">
        <v>4</v>
      </c>
      <c r="B31" s="5935">
        <v>0.45</v>
      </c>
      <c r="C31" s="5936">
        <v>1</v>
      </c>
      <c r="D31" s="5937">
        <v>12000</v>
      </c>
      <c r="E31" s="5938">
        <f t="shared" si="0"/>
        <v>11688</v>
      </c>
      <c r="F31" s="5939">
        <v>36</v>
      </c>
      <c r="G31" s="5936">
        <v>8.4499999999999993</v>
      </c>
      <c r="H31" s="5936">
        <v>9</v>
      </c>
      <c r="I31" s="5937">
        <v>12000</v>
      </c>
      <c r="J31" s="5938">
        <f t="shared" si="1"/>
        <v>11688</v>
      </c>
      <c r="K31" s="5939">
        <v>68</v>
      </c>
      <c r="L31" s="5936">
        <v>16.45</v>
      </c>
      <c r="M31" s="5936">
        <v>17</v>
      </c>
      <c r="N31" s="5937">
        <v>12000</v>
      </c>
      <c r="O31" s="5938">
        <f t="shared" si="2"/>
        <v>11688</v>
      </c>
      <c r="P31" s="5940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5941">
        <v>5</v>
      </c>
      <c r="B32" s="5942">
        <v>1</v>
      </c>
      <c r="C32" s="5943">
        <v>1.1499999999999999</v>
      </c>
      <c r="D32" s="5944">
        <v>12000</v>
      </c>
      <c r="E32" s="5945">
        <f t="shared" si="0"/>
        <v>11688</v>
      </c>
      <c r="F32" s="5946">
        <v>37</v>
      </c>
      <c r="G32" s="5942">
        <v>9</v>
      </c>
      <c r="H32" s="5942">
        <v>9.15</v>
      </c>
      <c r="I32" s="5944">
        <v>12000</v>
      </c>
      <c r="J32" s="5945">
        <f t="shared" si="1"/>
        <v>11688</v>
      </c>
      <c r="K32" s="5946">
        <v>69</v>
      </c>
      <c r="L32" s="5942">
        <v>17</v>
      </c>
      <c r="M32" s="5942">
        <v>17.149999999999999</v>
      </c>
      <c r="N32" s="5944">
        <v>12000</v>
      </c>
      <c r="O32" s="5945">
        <f t="shared" si="2"/>
        <v>11688</v>
      </c>
      <c r="P32" s="5947"/>
      <c r="Q32" s="10609">
        <v>4</v>
      </c>
      <c r="R32" s="10626">
        <v>4.1500000000000004</v>
      </c>
      <c r="S32" s="39">
        <f>AVERAGE(D44:D47)</f>
        <v>12000</v>
      </c>
      <c r="AQ32" s="5944"/>
    </row>
    <row r="33" spans="1:19" ht="12.75" customHeight="1" x14ac:dyDescent="0.2">
      <c r="A33" s="5948">
        <v>6</v>
      </c>
      <c r="B33" s="5949">
        <v>1.1499999999999999</v>
      </c>
      <c r="C33" s="5950">
        <v>1.3</v>
      </c>
      <c r="D33" s="5951">
        <v>12000</v>
      </c>
      <c r="E33" s="5952">
        <f t="shared" si="0"/>
        <v>11688</v>
      </c>
      <c r="F33" s="5953">
        <v>38</v>
      </c>
      <c r="G33" s="5950">
        <v>9.15</v>
      </c>
      <c r="H33" s="5950">
        <v>9.3000000000000007</v>
      </c>
      <c r="I33" s="5951">
        <v>12000</v>
      </c>
      <c r="J33" s="5952">
        <f t="shared" si="1"/>
        <v>11688</v>
      </c>
      <c r="K33" s="5953">
        <v>70</v>
      </c>
      <c r="L33" s="5950">
        <v>17.149999999999999</v>
      </c>
      <c r="M33" s="5950">
        <v>17.3</v>
      </c>
      <c r="N33" s="5951">
        <v>12000</v>
      </c>
      <c r="O33" s="5952">
        <f t="shared" si="2"/>
        <v>11688</v>
      </c>
      <c r="P33" s="5954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5955">
        <v>7</v>
      </c>
      <c r="B34" s="5956">
        <v>1.3</v>
      </c>
      <c r="C34" s="5957">
        <v>1.45</v>
      </c>
      <c r="D34" s="5958">
        <v>12000</v>
      </c>
      <c r="E34" s="5959">
        <f t="shared" si="0"/>
        <v>11688</v>
      </c>
      <c r="F34" s="5960">
        <v>39</v>
      </c>
      <c r="G34" s="5961">
        <v>9.3000000000000007</v>
      </c>
      <c r="H34" s="5961">
        <v>9.4499999999999993</v>
      </c>
      <c r="I34" s="5958">
        <v>12000</v>
      </c>
      <c r="J34" s="5959">
        <f t="shared" si="1"/>
        <v>11688</v>
      </c>
      <c r="K34" s="5960">
        <v>71</v>
      </c>
      <c r="L34" s="5961">
        <v>17.3</v>
      </c>
      <c r="M34" s="5961">
        <v>17.45</v>
      </c>
      <c r="N34" s="5958">
        <v>12000</v>
      </c>
      <c r="O34" s="5959">
        <f t="shared" si="2"/>
        <v>11688</v>
      </c>
      <c r="P34" s="5962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5963">
        <v>8</v>
      </c>
      <c r="B35" s="5963">
        <v>1.45</v>
      </c>
      <c r="C35" s="5964">
        <v>2</v>
      </c>
      <c r="D35" s="5965">
        <v>12000</v>
      </c>
      <c r="E35" s="5966">
        <f t="shared" si="0"/>
        <v>11688</v>
      </c>
      <c r="F35" s="5967">
        <v>40</v>
      </c>
      <c r="G35" s="5964">
        <v>9.4499999999999993</v>
      </c>
      <c r="H35" s="5964">
        <v>10</v>
      </c>
      <c r="I35" s="5965">
        <v>12000</v>
      </c>
      <c r="J35" s="5966">
        <f t="shared" si="1"/>
        <v>11688</v>
      </c>
      <c r="K35" s="5967">
        <v>72</v>
      </c>
      <c r="L35" s="5968">
        <v>17.45</v>
      </c>
      <c r="M35" s="5964">
        <v>18</v>
      </c>
      <c r="N35" s="5965">
        <v>12000</v>
      </c>
      <c r="O35" s="5966">
        <f t="shared" si="2"/>
        <v>11688</v>
      </c>
      <c r="P35" s="5969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5970">
        <v>9</v>
      </c>
      <c r="B36" s="5971">
        <v>2</v>
      </c>
      <c r="C36" s="5972">
        <v>2.15</v>
      </c>
      <c r="D36" s="5973">
        <v>12000</v>
      </c>
      <c r="E36" s="5974">
        <f t="shared" si="0"/>
        <v>11688</v>
      </c>
      <c r="F36" s="5975">
        <v>41</v>
      </c>
      <c r="G36" s="5976">
        <v>10</v>
      </c>
      <c r="H36" s="5977">
        <v>10.15</v>
      </c>
      <c r="I36" s="5973">
        <v>12000</v>
      </c>
      <c r="J36" s="5974">
        <f t="shared" si="1"/>
        <v>11688</v>
      </c>
      <c r="K36" s="5975">
        <v>73</v>
      </c>
      <c r="L36" s="5977">
        <v>18</v>
      </c>
      <c r="M36" s="5976">
        <v>18.149999999999999</v>
      </c>
      <c r="N36" s="5973">
        <v>12000</v>
      </c>
      <c r="O36" s="5974">
        <f t="shared" si="2"/>
        <v>11688</v>
      </c>
      <c r="P36" s="5978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5979">
        <v>10</v>
      </c>
      <c r="B37" s="5979">
        <v>2.15</v>
      </c>
      <c r="C37" s="5980">
        <v>2.2999999999999998</v>
      </c>
      <c r="D37" s="5981">
        <v>12000</v>
      </c>
      <c r="E37" s="5982">
        <f t="shared" si="0"/>
        <v>11688</v>
      </c>
      <c r="F37" s="5983">
        <v>42</v>
      </c>
      <c r="G37" s="5980">
        <v>10.15</v>
      </c>
      <c r="H37" s="5984">
        <v>10.3</v>
      </c>
      <c r="I37" s="5981">
        <v>12000</v>
      </c>
      <c r="J37" s="5982">
        <f t="shared" si="1"/>
        <v>11688</v>
      </c>
      <c r="K37" s="5983">
        <v>74</v>
      </c>
      <c r="L37" s="5984">
        <v>18.149999999999999</v>
      </c>
      <c r="M37" s="5980">
        <v>18.3</v>
      </c>
      <c r="N37" s="5981">
        <v>12000</v>
      </c>
      <c r="O37" s="5982">
        <f t="shared" si="2"/>
        <v>11688</v>
      </c>
      <c r="P37" s="5985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5986">
        <v>11</v>
      </c>
      <c r="B38" s="5987">
        <v>2.2999999999999998</v>
      </c>
      <c r="C38" s="5988">
        <v>2.4500000000000002</v>
      </c>
      <c r="D38" s="5989">
        <v>12000</v>
      </c>
      <c r="E38" s="5990">
        <f t="shared" si="0"/>
        <v>11688</v>
      </c>
      <c r="F38" s="5991">
        <v>43</v>
      </c>
      <c r="G38" s="5992">
        <v>10.3</v>
      </c>
      <c r="H38" s="5993">
        <v>10.45</v>
      </c>
      <c r="I38" s="5989">
        <v>12000</v>
      </c>
      <c r="J38" s="5990">
        <f t="shared" si="1"/>
        <v>11688</v>
      </c>
      <c r="K38" s="5991">
        <v>75</v>
      </c>
      <c r="L38" s="5993">
        <v>18.3</v>
      </c>
      <c r="M38" s="5992">
        <v>18.45</v>
      </c>
      <c r="N38" s="5989">
        <v>12000</v>
      </c>
      <c r="O38" s="5990">
        <f t="shared" si="2"/>
        <v>11688</v>
      </c>
      <c r="P38" s="5994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5995">
        <v>12</v>
      </c>
      <c r="B39" s="5995">
        <v>2.4500000000000002</v>
      </c>
      <c r="C39" s="5996">
        <v>3</v>
      </c>
      <c r="D39" s="5997">
        <v>12000</v>
      </c>
      <c r="E39" s="5998">
        <f t="shared" si="0"/>
        <v>11688</v>
      </c>
      <c r="F39" s="5999">
        <v>44</v>
      </c>
      <c r="G39" s="5996">
        <v>10.45</v>
      </c>
      <c r="H39" s="6000">
        <v>11</v>
      </c>
      <c r="I39" s="5997">
        <v>12000</v>
      </c>
      <c r="J39" s="5998">
        <f t="shared" si="1"/>
        <v>11688</v>
      </c>
      <c r="K39" s="5999">
        <v>76</v>
      </c>
      <c r="L39" s="6000">
        <v>18.45</v>
      </c>
      <c r="M39" s="5996">
        <v>19</v>
      </c>
      <c r="N39" s="5997">
        <v>12000</v>
      </c>
      <c r="O39" s="5998">
        <f t="shared" si="2"/>
        <v>11688</v>
      </c>
      <c r="P39" s="6001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6002">
        <v>13</v>
      </c>
      <c r="B40" s="6003">
        <v>3</v>
      </c>
      <c r="C40" s="6004">
        <v>3.15</v>
      </c>
      <c r="D40" s="6005">
        <v>12000</v>
      </c>
      <c r="E40" s="6006">
        <f t="shared" si="0"/>
        <v>11688</v>
      </c>
      <c r="F40" s="6007">
        <v>45</v>
      </c>
      <c r="G40" s="6008">
        <v>11</v>
      </c>
      <c r="H40" s="6009">
        <v>11.15</v>
      </c>
      <c r="I40" s="6005">
        <v>12000</v>
      </c>
      <c r="J40" s="6006">
        <f t="shared" si="1"/>
        <v>11688</v>
      </c>
      <c r="K40" s="6007">
        <v>77</v>
      </c>
      <c r="L40" s="6009">
        <v>19</v>
      </c>
      <c r="M40" s="6008">
        <v>19.149999999999999</v>
      </c>
      <c r="N40" s="6005">
        <v>12000</v>
      </c>
      <c r="O40" s="6006">
        <f t="shared" si="2"/>
        <v>11688</v>
      </c>
      <c r="P40" s="6010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6011">
        <v>14</v>
      </c>
      <c r="B41" s="6011">
        <v>3.15</v>
      </c>
      <c r="C41" s="6012">
        <v>3.3</v>
      </c>
      <c r="D41" s="6013">
        <v>12000</v>
      </c>
      <c r="E41" s="6014">
        <f t="shared" si="0"/>
        <v>11688</v>
      </c>
      <c r="F41" s="6015">
        <v>46</v>
      </c>
      <c r="G41" s="6016">
        <v>11.15</v>
      </c>
      <c r="H41" s="6012">
        <v>11.3</v>
      </c>
      <c r="I41" s="6013">
        <v>12000</v>
      </c>
      <c r="J41" s="6014">
        <f t="shared" si="1"/>
        <v>11688</v>
      </c>
      <c r="K41" s="6015">
        <v>78</v>
      </c>
      <c r="L41" s="6012">
        <v>19.149999999999999</v>
      </c>
      <c r="M41" s="6016">
        <v>19.3</v>
      </c>
      <c r="N41" s="6013">
        <v>12000</v>
      </c>
      <c r="O41" s="6014">
        <f t="shared" si="2"/>
        <v>11688</v>
      </c>
      <c r="P41" s="6017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6018">
        <v>15</v>
      </c>
      <c r="B42" s="6019">
        <v>3.3</v>
      </c>
      <c r="C42" s="6020">
        <v>3.45</v>
      </c>
      <c r="D42" s="6021">
        <v>12000</v>
      </c>
      <c r="E42" s="6022">
        <f t="shared" si="0"/>
        <v>11688</v>
      </c>
      <c r="F42" s="6023">
        <v>47</v>
      </c>
      <c r="G42" s="6024">
        <v>11.3</v>
      </c>
      <c r="H42" s="6025">
        <v>11.45</v>
      </c>
      <c r="I42" s="6021">
        <v>12000</v>
      </c>
      <c r="J42" s="6022">
        <f t="shared" si="1"/>
        <v>11688</v>
      </c>
      <c r="K42" s="6023">
        <v>79</v>
      </c>
      <c r="L42" s="6025">
        <v>19.3</v>
      </c>
      <c r="M42" s="6024">
        <v>19.45</v>
      </c>
      <c r="N42" s="6021">
        <v>12000</v>
      </c>
      <c r="O42" s="6022">
        <f t="shared" si="2"/>
        <v>11688</v>
      </c>
      <c r="P42" s="6026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6027">
        <v>16</v>
      </c>
      <c r="B43" s="6027">
        <v>3.45</v>
      </c>
      <c r="C43" s="6028">
        <v>4</v>
      </c>
      <c r="D43" s="6029">
        <v>12000</v>
      </c>
      <c r="E43" s="6030">
        <f t="shared" si="0"/>
        <v>11688</v>
      </c>
      <c r="F43" s="6031">
        <v>48</v>
      </c>
      <c r="G43" s="6032">
        <v>11.45</v>
      </c>
      <c r="H43" s="6028">
        <v>12</v>
      </c>
      <c r="I43" s="6029">
        <v>12000</v>
      </c>
      <c r="J43" s="6030">
        <f t="shared" si="1"/>
        <v>11688</v>
      </c>
      <c r="K43" s="6031">
        <v>80</v>
      </c>
      <c r="L43" s="6028">
        <v>19.45</v>
      </c>
      <c r="M43" s="6028">
        <v>20</v>
      </c>
      <c r="N43" s="6029">
        <v>12000</v>
      </c>
      <c r="O43" s="6030">
        <f t="shared" si="2"/>
        <v>11688</v>
      </c>
      <c r="P43" s="6033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6034">
        <v>17</v>
      </c>
      <c r="B44" s="6035">
        <v>4</v>
      </c>
      <c r="C44" s="6036">
        <v>4.1500000000000004</v>
      </c>
      <c r="D44" s="6037">
        <v>12000</v>
      </c>
      <c r="E44" s="6038">
        <f t="shared" si="0"/>
        <v>11688</v>
      </c>
      <c r="F44" s="6039">
        <v>49</v>
      </c>
      <c r="G44" s="6040">
        <v>12</v>
      </c>
      <c r="H44" s="6041">
        <v>12.15</v>
      </c>
      <c r="I44" s="6037">
        <v>12000</v>
      </c>
      <c r="J44" s="6038">
        <f t="shared" si="1"/>
        <v>11688</v>
      </c>
      <c r="K44" s="6039">
        <v>81</v>
      </c>
      <c r="L44" s="6041">
        <v>20</v>
      </c>
      <c r="M44" s="6040">
        <v>20.149999999999999</v>
      </c>
      <c r="N44" s="6037">
        <v>12000</v>
      </c>
      <c r="O44" s="6038">
        <f t="shared" si="2"/>
        <v>11688</v>
      </c>
      <c r="P44" s="6042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6043">
        <v>18</v>
      </c>
      <c r="B45" s="6043">
        <v>4.1500000000000004</v>
      </c>
      <c r="C45" s="6044">
        <v>4.3</v>
      </c>
      <c r="D45" s="6045">
        <v>12000</v>
      </c>
      <c r="E45" s="6046">
        <f t="shared" si="0"/>
        <v>11688</v>
      </c>
      <c r="F45" s="6047">
        <v>50</v>
      </c>
      <c r="G45" s="6048">
        <v>12.15</v>
      </c>
      <c r="H45" s="6044">
        <v>12.3</v>
      </c>
      <c r="I45" s="6045">
        <v>12000</v>
      </c>
      <c r="J45" s="6046">
        <f t="shared" si="1"/>
        <v>11688</v>
      </c>
      <c r="K45" s="6047">
        <v>82</v>
      </c>
      <c r="L45" s="6044">
        <v>20.149999999999999</v>
      </c>
      <c r="M45" s="6048">
        <v>20.3</v>
      </c>
      <c r="N45" s="6045">
        <v>12000</v>
      </c>
      <c r="O45" s="6046">
        <f t="shared" si="2"/>
        <v>11688</v>
      </c>
      <c r="P45" s="6049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6050">
        <v>19</v>
      </c>
      <c r="B46" s="6051">
        <v>4.3</v>
      </c>
      <c r="C46" s="6052">
        <v>4.45</v>
      </c>
      <c r="D46" s="6053">
        <v>12000</v>
      </c>
      <c r="E46" s="6054">
        <f t="shared" si="0"/>
        <v>11688</v>
      </c>
      <c r="F46" s="6055">
        <v>51</v>
      </c>
      <c r="G46" s="6056">
        <v>12.3</v>
      </c>
      <c r="H46" s="6057">
        <v>12.45</v>
      </c>
      <c r="I46" s="6053">
        <v>12000</v>
      </c>
      <c r="J46" s="6054">
        <f t="shared" si="1"/>
        <v>11688</v>
      </c>
      <c r="K46" s="6055">
        <v>83</v>
      </c>
      <c r="L46" s="6057">
        <v>20.3</v>
      </c>
      <c r="M46" s="6056">
        <v>20.45</v>
      </c>
      <c r="N46" s="6053">
        <v>12000</v>
      </c>
      <c r="O46" s="6054">
        <f t="shared" si="2"/>
        <v>11688</v>
      </c>
      <c r="P46" s="6058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6059">
        <v>20</v>
      </c>
      <c r="B47" s="6059">
        <v>4.45</v>
      </c>
      <c r="C47" s="6060">
        <v>5</v>
      </c>
      <c r="D47" s="6061">
        <v>12000</v>
      </c>
      <c r="E47" s="6062">
        <f t="shared" si="0"/>
        <v>11688</v>
      </c>
      <c r="F47" s="6063">
        <v>52</v>
      </c>
      <c r="G47" s="6064">
        <v>12.45</v>
      </c>
      <c r="H47" s="6060">
        <v>13</v>
      </c>
      <c r="I47" s="6061">
        <v>12000</v>
      </c>
      <c r="J47" s="6062">
        <f t="shared" si="1"/>
        <v>11688</v>
      </c>
      <c r="K47" s="6063">
        <v>84</v>
      </c>
      <c r="L47" s="6060">
        <v>20.45</v>
      </c>
      <c r="M47" s="6064">
        <v>21</v>
      </c>
      <c r="N47" s="6061">
        <v>12000</v>
      </c>
      <c r="O47" s="6062">
        <f t="shared" si="2"/>
        <v>11688</v>
      </c>
      <c r="P47" s="6065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6066">
        <v>21</v>
      </c>
      <c r="B48" s="6067">
        <v>5</v>
      </c>
      <c r="C48" s="6068">
        <v>5.15</v>
      </c>
      <c r="D48" s="6069">
        <v>12000</v>
      </c>
      <c r="E48" s="6070">
        <f t="shared" si="0"/>
        <v>11688</v>
      </c>
      <c r="F48" s="6071">
        <v>53</v>
      </c>
      <c r="G48" s="6067">
        <v>13</v>
      </c>
      <c r="H48" s="6072">
        <v>13.15</v>
      </c>
      <c r="I48" s="6069">
        <v>12000</v>
      </c>
      <c r="J48" s="6070">
        <f t="shared" si="1"/>
        <v>11688</v>
      </c>
      <c r="K48" s="6071">
        <v>85</v>
      </c>
      <c r="L48" s="6072">
        <v>21</v>
      </c>
      <c r="M48" s="6067">
        <v>21.15</v>
      </c>
      <c r="N48" s="6069">
        <v>12000</v>
      </c>
      <c r="O48" s="6070">
        <f t="shared" si="2"/>
        <v>11688</v>
      </c>
      <c r="P48" s="6073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6074">
        <v>22</v>
      </c>
      <c r="B49" s="6075">
        <v>5.15</v>
      </c>
      <c r="C49" s="6076">
        <v>5.3</v>
      </c>
      <c r="D49" s="6077">
        <v>12000</v>
      </c>
      <c r="E49" s="6078">
        <f t="shared" si="0"/>
        <v>11688</v>
      </c>
      <c r="F49" s="6079">
        <v>54</v>
      </c>
      <c r="G49" s="6080">
        <v>13.15</v>
      </c>
      <c r="H49" s="6076">
        <v>13.3</v>
      </c>
      <c r="I49" s="6077">
        <v>12000</v>
      </c>
      <c r="J49" s="6078">
        <f t="shared" si="1"/>
        <v>11688</v>
      </c>
      <c r="K49" s="6079">
        <v>86</v>
      </c>
      <c r="L49" s="6076">
        <v>21.15</v>
      </c>
      <c r="M49" s="6080">
        <v>21.3</v>
      </c>
      <c r="N49" s="6077">
        <v>12000</v>
      </c>
      <c r="O49" s="6078">
        <f t="shared" si="2"/>
        <v>11688</v>
      </c>
      <c r="P49" s="6081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6082">
        <v>23</v>
      </c>
      <c r="B50" s="6083">
        <v>5.3</v>
      </c>
      <c r="C50" s="6084">
        <v>5.45</v>
      </c>
      <c r="D50" s="6085">
        <v>12000</v>
      </c>
      <c r="E50" s="6086">
        <f t="shared" si="0"/>
        <v>11688</v>
      </c>
      <c r="F50" s="6087">
        <v>55</v>
      </c>
      <c r="G50" s="6083">
        <v>13.3</v>
      </c>
      <c r="H50" s="6088">
        <v>13.45</v>
      </c>
      <c r="I50" s="6085">
        <v>12000</v>
      </c>
      <c r="J50" s="6086">
        <f t="shared" si="1"/>
        <v>11688</v>
      </c>
      <c r="K50" s="6087">
        <v>87</v>
      </c>
      <c r="L50" s="6088">
        <v>21.3</v>
      </c>
      <c r="M50" s="6083">
        <v>21.45</v>
      </c>
      <c r="N50" s="6085">
        <v>12000</v>
      </c>
      <c r="O50" s="6086">
        <f t="shared" si="2"/>
        <v>11688</v>
      </c>
      <c r="P50" s="6089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6090">
        <v>24</v>
      </c>
      <c r="B51" s="6091">
        <v>5.45</v>
      </c>
      <c r="C51" s="6092">
        <v>6</v>
      </c>
      <c r="D51" s="6093">
        <v>12000</v>
      </c>
      <c r="E51" s="6094">
        <f t="shared" si="0"/>
        <v>11688</v>
      </c>
      <c r="F51" s="6095">
        <v>56</v>
      </c>
      <c r="G51" s="6096">
        <v>13.45</v>
      </c>
      <c r="H51" s="6092">
        <v>14</v>
      </c>
      <c r="I51" s="6093">
        <v>12000</v>
      </c>
      <c r="J51" s="6094">
        <f t="shared" si="1"/>
        <v>11688</v>
      </c>
      <c r="K51" s="6095">
        <v>88</v>
      </c>
      <c r="L51" s="6092">
        <v>21.45</v>
      </c>
      <c r="M51" s="6096">
        <v>22</v>
      </c>
      <c r="N51" s="6093">
        <v>12000</v>
      </c>
      <c r="O51" s="6094">
        <f t="shared" si="2"/>
        <v>11688</v>
      </c>
      <c r="P51" s="6097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6098">
        <v>25</v>
      </c>
      <c r="B52" s="6099">
        <v>6</v>
      </c>
      <c r="C52" s="6100">
        <v>6.15</v>
      </c>
      <c r="D52" s="6101">
        <v>12000</v>
      </c>
      <c r="E52" s="6102">
        <f t="shared" si="0"/>
        <v>11688</v>
      </c>
      <c r="F52" s="6103">
        <v>57</v>
      </c>
      <c r="G52" s="6099">
        <v>14</v>
      </c>
      <c r="H52" s="6104">
        <v>14.15</v>
      </c>
      <c r="I52" s="6101">
        <v>12000</v>
      </c>
      <c r="J52" s="6102">
        <f t="shared" si="1"/>
        <v>11688</v>
      </c>
      <c r="K52" s="6103">
        <v>89</v>
      </c>
      <c r="L52" s="6104">
        <v>22</v>
      </c>
      <c r="M52" s="6099">
        <v>22.15</v>
      </c>
      <c r="N52" s="6101">
        <v>12000</v>
      </c>
      <c r="O52" s="6102">
        <f t="shared" si="2"/>
        <v>11688</v>
      </c>
      <c r="P52" s="6105"/>
      <c r="Q52" t="s">
        <v>167</v>
      </c>
      <c r="S52" s="39">
        <f>AVERAGE(S28:S51)</f>
        <v>12000</v>
      </c>
    </row>
    <row r="53" spans="1:19" x14ac:dyDescent="0.2">
      <c r="A53" s="6106">
        <v>26</v>
      </c>
      <c r="B53" s="6107">
        <v>6.15</v>
      </c>
      <c r="C53" s="6108">
        <v>6.3</v>
      </c>
      <c r="D53" s="6109">
        <v>12000</v>
      </c>
      <c r="E53" s="6110">
        <f t="shared" si="0"/>
        <v>11688</v>
      </c>
      <c r="F53" s="6111">
        <v>58</v>
      </c>
      <c r="G53" s="6112">
        <v>14.15</v>
      </c>
      <c r="H53" s="6108">
        <v>14.3</v>
      </c>
      <c r="I53" s="6109">
        <v>12000</v>
      </c>
      <c r="J53" s="6110">
        <f t="shared" si="1"/>
        <v>11688</v>
      </c>
      <c r="K53" s="6111">
        <v>90</v>
      </c>
      <c r="L53" s="6108">
        <v>22.15</v>
      </c>
      <c r="M53" s="6112">
        <v>22.3</v>
      </c>
      <c r="N53" s="6109">
        <v>12000</v>
      </c>
      <c r="O53" s="6110">
        <f t="shared" si="2"/>
        <v>11688</v>
      </c>
      <c r="P53" s="6113"/>
    </row>
    <row r="54" spans="1:19" x14ac:dyDescent="0.2">
      <c r="A54" s="6114">
        <v>27</v>
      </c>
      <c r="B54" s="6115">
        <v>6.3</v>
      </c>
      <c r="C54" s="6116">
        <v>6.45</v>
      </c>
      <c r="D54" s="6117">
        <v>12000</v>
      </c>
      <c r="E54" s="6118">
        <f t="shared" si="0"/>
        <v>11688</v>
      </c>
      <c r="F54" s="6119">
        <v>59</v>
      </c>
      <c r="G54" s="6115">
        <v>14.3</v>
      </c>
      <c r="H54" s="6120">
        <v>14.45</v>
      </c>
      <c r="I54" s="6117">
        <v>12000</v>
      </c>
      <c r="J54" s="6118">
        <f t="shared" si="1"/>
        <v>11688</v>
      </c>
      <c r="K54" s="6119">
        <v>91</v>
      </c>
      <c r="L54" s="6120">
        <v>22.3</v>
      </c>
      <c r="M54" s="6115">
        <v>22.45</v>
      </c>
      <c r="N54" s="6117">
        <v>12000</v>
      </c>
      <c r="O54" s="6118">
        <f t="shared" si="2"/>
        <v>11688</v>
      </c>
      <c r="P54" s="6121"/>
    </row>
    <row r="55" spans="1:19" x14ac:dyDescent="0.2">
      <c r="A55" s="6122">
        <v>28</v>
      </c>
      <c r="B55" s="6123">
        <v>6.45</v>
      </c>
      <c r="C55" s="6124">
        <v>7</v>
      </c>
      <c r="D55" s="6125">
        <v>12000</v>
      </c>
      <c r="E55" s="6126">
        <f t="shared" si="0"/>
        <v>11688</v>
      </c>
      <c r="F55" s="6127">
        <v>60</v>
      </c>
      <c r="G55" s="6128">
        <v>14.45</v>
      </c>
      <c r="H55" s="6128">
        <v>15</v>
      </c>
      <c r="I55" s="6125">
        <v>12000</v>
      </c>
      <c r="J55" s="6126">
        <f t="shared" si="1"/>
        <v>11688</v>
      </c>
      <c r="K55" s="6127">
        <v>92</v>
      </c>
      <c r="L55" s="6124">
        <v>22.45</v>
      </c>
      <c r="M55" s="6128">
        <v>23</v>
      </c>
      <c r="N55" s="6125">
        <v>12000</v>
      </c>
      <c r="O55" s="6126">
        <f t="shared" si="2"/>
        <v>11688</v>
      </c>
      <c r="P55" s="6129"/>
    </row>
    <row r="56" spans="1:19" x14ac:dyDescent="0.2">
      <c r="A56" s="6130">
        <v>29</v>
      </c>
      <c r="B56" s="6131">
        <v>7</v>
      </c>
      <c r="C56" s="6132">
        <v>7.15</v>
      </c>
      <c r="D56" s="6133">
        <v>12000</v>
      </c>
      <c r="E56" s="6134">
        <f t="shared" si="0"/>
        <v>11688</v>
      </c>
      <c r="F56" s="6135">
        <v>61</v>
      </c>
      <c r="G56" s="6131">
        <v>15</v>
      </c>
      <c r="H56" s="6131">
        <v>15.15</v>
      </c>
      <c r="I56" s="6133">
        <v>12000</v>
      </c>
      <c r="J56" s="6134">
        <f t="shared" si="1"/>
        <v>11688</v>
      </c>
      <c r="K56" s="6135">
        <v>93</v>
      </c>
      <c r="L56" s="6136">
        <v>23</v>
      </c>
      <c r="M56" s="6131">
        <v>23.15</v>
      </c>
      <c r="N56" s="6133">
        <v>12000</v>
      </c>
      <c r="O56" s="6134">
        <f t="shared" si="2"/>
        <v>11688</v>
      </c>
      <c r="P56" s="6137"/>
    </row>
    <row r="57" spans="1:19" x14ac:dyDescent="0.2">
      <c r="A57" s="6138">
        <v>30</v>
      </c>
      <c r="B57" s="6139">
        <v>7.15</v>
      </c>
      <c r="C57" s="6140">
        <v>7.3</v>
      </c>
      <c r="D57" s="6141">
        <v>12000</v>
      </c>
      <c r="E57" s="6142">
        <f t="shared" si="0"/>
        <v>11688</v>
      </c>
      <c r="F57" s="6143">
        <v>62</v>
      </c>
      <c r="G57" s="6144">
        <v>15.15</v>
      </c>
      <c r="H57" s="6144">
        <v>15.3</v>
      </c>
      <c r="I57" s="6141">
        <v>12000</v>
      </c>
      <c r="J57" s="6142">
        <f t="shared" si="1"/>
        <v>11688</v>
      </c>
      <c r="K57" s="6143">
        <v>94</v>
      </c>
      <c r="L57" s="6144">
        <v>23.15</v>
      </c>
      <c r="M57" s="6144">
        <v>23.3</v>
      </c>
      <c r="N57" s="6141">
        <v>12000</v>
      </c>
      <c r="O57" s="6142">
        <f t="shared" si="2"/>
        <v>11688</v>
      </c>
      <c r="P57" s="6145"/>
    </row>
    <row r="58" spans="1:19" x14ac:dyDescent="0.2">
      <c r="A58" s="6146">
        <v>31</v>
      </c>
      <c r="B58" s="6147">
        <v>7.3</v>
      </c>
      <c r="C58" s="6148">
        <v>7.45</v>
      </c>
      <c r="D58" s="6149">
        <v>12000</v>
      </c>
      <c r="E58" s="6150">
        <f t="shared" si="0"/>
        <v>11688</v>
      </c>
      <c r="F58" s="6151">
        <v>63</v>
      </c>
      <c r="G58" s="6147">
        <v>15.3</v>
      </c>
      <c r="H58" s="6147">
        <v>15.45</v>
      </c>
      <c r="I58" s="6149">
        <v>12000</v>
      </c>
      <c r="J58" s="6150">
        <f t="shared" si="1"/>
        <v>11688</v>
      </c>
      <c r="K58" s="6151">
        <v>95</v>
      </c>
      <c r="L58" s="6147">
        <v>23.3</v>
      </c>
      <c r="M58" s="6147">
        <v>23.45</v>
      </c>
      <c r="N58" s="6149">
        <v>12000</v>
      </c>
      <c r="O58" s="6150">
        <f t="shared" si="2"/>
        <v>11688</v>
      </c>
      <c r="P58" s="6152"/>
    </row>
    <row r="59" spans="1:19" x14ac:dyDescent="0.2">
      <c r="A59" s="6153">
        <v>32</v>
      </c>
      <c r="B59" s="6154">
        <v>7.45</v>
      </c>
      <c r="C59" s="6155">
        <v>8</v>
      </c>
      <c r="D59" s="6156">
        <v>12000</v>
      </c>
      <c r="E59" s="6157">
        <f t="shared" si="0"/>
        <v>11688</v>
      </c>
      <c r="F59" s="6158">
        <v>64</v>
      </c>
      <c r="G59" s="6159">
        <v>15.45</v>
      </c>
      <c r="H59" s="6159">
        <v>16</v>
      </c>
      <c r="I59" s="6156">
        <v>12000</v>
      </c>
      <c r="J59" s="6157">
        <f t="shared" si="1"/>
        <v>11688</v>
      </c>
      <c r="K59" s="6158">
        <v>96</v>
      </c>
      <c r="L59" s="6159">
        <v>23.45</v>
      </c>
      <c r="M59" s="6159">
        <v>24</v>
      </c>
      <c r="N59" s="6156">
        <v>12000</v>
      </c>
      <c r="O59" s="6157">
        <f t="shared" si="2"/>
        <v>11688</v>
      </c>
      <c r="P59" s="6160"/>
    </row>
    <row r="60" spans="1:19" x14ac:dyDescent="0.2">
      <c r="A60" s="6161" t="s">
        <v>27</v>
      </c>
      <c r="B60" s="6162"/>
      <c r="C60" s="6162"/>
      <c r="D60" s="6163">
        <f>SUM(D28:D59)</f>
        <v>384000</v>
      </c>
      <c r="E60" s="6164">
        <f>SUM(E28:E59)</f>
        <v>374016</v>
      </c>
      <c r="F60" s="6162"/>
      <c r="G60" s="6162"/>
      <c r="H60" s="6162"/>
      <c r="I60" s="6163">
        <f>SUM(I28:I59)</f>
        <v>384000</v>
      </c>
      <c r="J60" s="6164">
        <f>SUM(J28:J59)</f>
        <v>374016</v>
      </c>
      <c r="K60" s="6162"/>
      <c r="L60" s="6162"/>
      <c r="M60" s="6162"/>
      <c r="N60" s="6162">
        <f>SUM(N28:N59)</f>
        <v>384000</v>
      </c>
      <c r="O60" s="6164">
        <f>SUM(O28:O59)</f>
        <v>374016</v>
      </c>
      <c r="P60" s="6165"/>
    </row>
    <row r="64" spans="1:19" x14ac:dyDescent="0.2">
      <c r="A64" t="s">
        <v>75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6166"/>
      <c r="B66" s="6167"/>
      <c r="C66" s="6167"/>
      <c r="D66" s="6168"/>
      <c r="E66" s="6167"/>
      <c r="F66" s="6167"/>
      <c r="G66" s="6167"/>
      <c r="H66" s="6167"/>
      <c r="I66" s="6168"/>
      <c r="J66" s="6169"/>
      <c r="K66" s="6167"/>
      <c r="L66" s="6167"/>
      <c r="M66" s="6167"/>
      <c r="N66" s="6167"/>
      <c r="O66" s="6167"/>
      <c r="P66" s="6170"/>
    </row>
    <row r="67" spans="1:16" x14ac:dyDescent="0.2">
      <c r="A67" s="6171" t="s">
        <v>28</v>
      </c>
      <c r="B67" s="6172"/>
      <c r="C67" s="6172"/>
      <c r="D67" s="6173"/>
      <c r="E67" s="6174"/>
      <c r="F67" s="6172"/>
      <c r="G67" s="6172"/>
      <c r="H67" s="6174"/>
      <c r="I67" s="6173"/>
      <c r="J67" s="6175"/>
      <c r="K67" s="6172"/>
      <c r="L67" s="6172"/>
      <c r="M67" s="6172"/>
      <c r="N67" s="6172"/>
      <c r="O67" s="6172"/>
      <c r="P67" s="6176"/>
    </row>
    <row r="68" spans="1:16" x14ac:dyDescent="0.2">
      <c r="A68" s="6177"/>
      <c r="B68" s="6178"/>
      <c r="C68" s="6178"/>
      <c r="D68" s="6178"/>
      <c r="E68" s="6178"/>
      <c r="F68" s="6178"/>
      <c r="G68" s="6178"/>
      <c r="H68" s="6178"/>
      <c r="I68" s="6178"/>
      <c r="J68" s="6178"/>
      <c r="K68" s="6178"/>
      <c r="L68" s="6179"/>
      <c r="M68" s="6179"/>
      <c r="N68" s="6179"/>
      <c r="O68" s="6179"/>
      <c r="P68" s="6180"/>
    </row>
    <row r="69" spans="1:16" x14ac:dyDescent="0.2">
      <c r="A69" s="6181"/>
      <c r="B69" s="6182"/>
      <c r="C69" s="6182"/>
      <c r="D69" s="6183"/>
      <c r="E69" s="6184"/>
      <c r="F69" s="6182"/>
      <c r="G69" s="6182"/>
      <c r="H69" s="6184"/>
      <c r="I69" s="6183"/>
      <c r="J69" s="6185"/>
      <c r="K69" s="6182"/>
      <c r="L69" s="6182"/>
      <c r="M69" s="6182"/>
      <c r="N69" s="6182"/>
      <c r="O69" s="6182"/>
      <c r="P69" s="6186"/>
    </row>
    <row r="70" spans="1:16" x14ac:dyDescent="0.2">
      <c r="A70" s="6187"/>
      <c r="B70" s="6188"/>
      <c r="C70" s="6188"/>
      <c r="D70" s="6189"/>
      <c r="E70" s="6190"/>
      <c r="F70" s="6188"/>
      <c r="G70" s="6188"/>
      <c r="H70" s="6190"/>
      <c r="I70" s="6189"/>
      <c r="J70" s="6188"/>
      <c r="K70" s="6188"/>
      <c r="L70" s="6188"/>
      <c r="M70" s="6188"/>
      <c r="N70" s="6188"/>
      <c r="O70" s="6188"/>
      <c r="P70" s="6191"/>
    </row>
    <row r="71" spans="1:16" x14ac:dyDescent="0.2">
      <c r="A71" s="6192"/>
      <c r="B71" s="6193"/>
      <c r="C71" s="6193"/>
      <c r="D71" s="6194"/>
      <c r="E71" s="6195"/>
      <c r="F71" s="6193"/>
      <c r="G71" s="6193"/>
      <c r="H71" s="6195"/>
      <c r="I71" s="6194"/>
      <c r="J71" s="6193"/>
      <c r="K71" s="6193"/>
      <c r="L71" s="6193"/>
      <c r="M71" s="6193"/>
      <c r="N71" s="6193"/>
      <c r="O71" s="6193"/>
      <c r="P71" s="6196"/>
    </row>
    <row r="72" spans="1:16" x14ac:dyDescent="0.2">
      <c r="A72" s="6197"/>
      <c r="B72" s="6198"/>
      <c r="C72" s="6198"/>
      <c r="D72" s="6199"/>
      <c r="E72" s="6200"/>
      <c r="F72" s="6198"/>
      <c r="G72" s="6198"/>
      <c r="H72" s="6200"/>
      <c r="I72" s="6199"/>
      <c r="J72" s="6198"/>
      <c r="K72" s="6198"/>
      <c r="L72" s="6198"/>
      <c r="M72" s="6198" t="s">
        <v>29</v>
      </c>
      <c r="N72" s="6198"/>
      <c r="O72" s="6198"/>
      <c r="P72" s="6201"/>
    </row>
    <row r="73" spans="1:16" x14ac:dyDescent="0.2">
      <c r="A73" s="6202"/>
      <c r="B73" s="6203"/>
      <c r="C73" s="6203"/>
      <c r="D73" s="6204"/>
      <c r="E73" s="6205"/>
      <c r="F73" s="6203"/>
      <c r="G73" s="6203"/>
      <c r="H73" s="6205"/>
      <c r="I73" s="6204"/>
      <c r="J73" s="6203"/>
      <c r="K73" s="6203"/>
      <c r="L73" s="6203"/>
      <c r="M73" s="6203" t="s">
        <v>30</v>
      </c>
      <c r="N73" s="6203"/>
      <c r="O73" s="6203"/>
      <c r="P73" s="6206"/>
    </row>
    <row r="74" spans="1:16" ht="15.75" x14ac:dyDescent="0.25">
      <c r="E74" s="6207"/>
      <c r="H74" s="6207"/>
    </row>
    <row r="75" spans="1:16" ht="15.75" x14ac:dyDescent="0.25">
      <c r="C75" s="6208"/>
      <c r="E75" s="6209"/>
      <c r="H75" s="6209"/>
    </row>
    <row r="76" spans="1:16" ht="15.75" x14ac:dyDescent="0.25">
      <c r="E76" s="6210"/>
      <c r="H76" s="6210"/>
    </row>
    <row r="77" spans="1:16" ht="15.75" x14ac:dyDescent="0.25">
      <c r="E77" s="6211"/>
      <c r="H77" s="6211"/>
    </row>
    <row r="78" spans="1:16" ht="15.75" x14ac:dyDescent="0.25">
      <c r="E78" s="6212"/>
      <c r="H78" s="6212"/>
    </row>
    <row r="79" spans="1:16" ht="15.75" x14ac:dyDescent="0.25">
      <c r="E79" s="6213"/>
      <c r="H79" s="6213"/>
    </row>
    <row r="80" spans="1:16" ht="15.75" x14ac:dyDescent="0.25">
      <c r="E80" s="6214"/>
      <c r="H80" s="6214"/>
    </row>
    <row r="81" spans="5:13" ht="15.75" x14ac:dyDescent="0.25">
      <c r="E81" s="6215"/>
      <c r="H81" s="6215"/>
    </row>
    <row r="82" spans="5:13" ht="15.75" x14ac:dyDescent="0.25">
      <c r="E82" s="6216"/>
      <c r="H82" s="6216"/>
    </row>
    <row r="83" spans="5:13" ht="15.75" x14ac:dyDescent="0.25">
      <c r="E83" s="6217"/>
      <c r="H83" s="6217"/>
    </row>
    <row r="84" spans="5:13" ht="15.75" x14ac:dyDescent="0.25">
      <c r="E84" s="6218"/>
      <c r="H84" s="6218"/>
    </row>
    <row r="85" spans="5:13" ht="15.75" x14ac:dyDescent="0.25">
      <c r="E85" s="6219"/>
      <c r="H85" s="6219"/>
    </row>
    <row r="86" spans="5:13" ht="15.75" x14ac:dyDescent="0.25">
      <c r="E86" s="6220"/>
      <c r="H86" s="6220"/>
    </row>
    <row r="87" spans="5:13" ht="15.75" x14ac:dyDescent="0.25">
      <c r="E87" s="6221"/>
      <c r="H87" s="6221"/>
    </row>
    <row r="88" spans="5:13" ht="15.75" x14ac:dyDescent="0.25">
      <c r="E88" s="6222"/>
      <c r="H88" s="6222"/>
    </row>
    <row r="89" spans="5:13" ht="15.75" x14ac:dyDescent="0.25">
      <c r="E89" s="6223"/>
      <c r="H89" s="6223"/>
    </row>
    <row r="90" spans="5:13" ht="15.75" x14ac:dyDescent="0.25">
      <c r="E90" s="6224"/>
      <c r="H90" s="6224"/>
    </row>
    <row r="91" spans="5:13" ht="15.75" x14ac:dyDescent="0.25">
      <c r="E91" s="6225"/>
      <c r="H91" s="6225"/>
    </row>
    <row r="92" spans="5:13" ht="15.75" x14ac:dyDescent="0.25">
      <c r="E92" s="6226"/>
      <c r="H92" s="6226"/>
    </row>
    <row r="93" spans="5:13" ht="15.75" x14ac:dyDescent="0.25">
      <c r="E93" s="6227"/>
      <c r="H93" s="6227"/>
    </row>
    <row r="94" spans="5:13" ht="15.75" x14ac:dyDescent="0.25">
      <c r="E94" s="6228"/>
      <c r="H94" s="6228"/>
    </row>
    <row r="95" spans="5:13" ht="15.75" x14ac:dyDescent="0.25">
      <c r="E95" s="6229"/>
      <c r="H95" s="6229"/>
    </row>
    <row r="96" spans="5:13" ht="15.75" x14ac:dyDescent="0.25">
      <c r="E96" s="6230"/>
      <c r="H96" s="6230"/>
      <c r="M96" s="6231" t="s">
        <v>8</v>
      </c>
    </row>
    <row r="97" spans="5:14" ht="15.75" x14ac:dyDescent="0.25">
      <c r="E97" s="6232"/>
      <c r="H97" s="6232"/>
    </row>
    <row r="98" spans="5:14" ht="15.75" x14ac:dyDescent="0.25">
      <c r="E98" s="6233"/>
      <c r="H98" s="6233"/>
    </row>
    <row r="99" spans="5:14" ht="15.75" x14ac:dyDescent="0.25">
      <c r="E99" s="6234"/>
      <c r="H99" s="6234"/>
    </row>
    <row r="101" spans="5:14" x14ac:dyDescent="0.2">
      <c r="N101" s="6235"/>
    </row>
    <row r="126" spans="4:4" x14ac:dyDescent="0.2">
      <c r="D126" s="6236"/>
    </row>
  </sheetData>
  <mergeCells count="1">
    <mergeCell ref="Q27:R27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6237"/>
      <c r="B1" s="6238"/>
      <c r="C1" s="6238"/>
      <c r="D1" s="6239"/>
      <c r="E1" s="6238"/>
      <c r="F1" s="6238"/>
      <c r="G1" s="6238"/>
      <c r="H1" s="6238"/>
      <c r="I1" s="6239"/>
      <c r="J1" s="6238"/>
      <c r="K1" s="6238"/>
      <c r="L1" s="6238"/>
      <c r="M1" s="6238"/>
      <c r="N1" s="6238"/>
      <c r="O1" s="6238"/>
      <c r="P1" s="6240"/>
    </row>
    <row r="2" spans="1:16" ht="12.75" customHeight="1" x14ac:dyDescent="0.2">
      <c r="A2" s="6241" t="s">
        <v>0</v>
      </c>
      <c r="B2" s="6242"/>
      <c r="C2" s="6242"/>
      <c r="D2" s="6242"/>
      <c r="E2" s="6242"/>
      <c r="F2" s="6242"/>
      <c r="G2" s="6242"/>
      <c r="H2" s="6242"/>
      <c r="I2" s="6242"/>
      <c r="J2" s="6242"/>
      <c r="K2" s="6242"/>
      <c r="L2" s="6242"/>
      <c r="M2" s="6242"/>
      <c r="N2" s="6242"/>
      <c r="O2" s="6242"/>
      <c r="P2" s="6243"/>
    </row>
    <row r="3" spans="1:16" ht="12.75" customHeight="1" x14ac:dyDescent="0.2">
      <c r="A3" s="6244"/>
      <c r="B3" s="6245"/>
      <c r="C3" s="6245"/>
      <c r="D3" s="6245"/>
      <c r="E3" s="6245"/>
      <c r="F3" s="6245"/>
      <c r="G3" s="6245"/>
      <c r="H3" s="6245"/>
      <c r="I3" s="6245"/>
      <c r="J3" s="6245"/>
      <c r="K3" s="6245"/>
      <c r="L3" s="6245"/>
      <c r="M3" s="6245"/>
      <c r="N3" s="6245"/>
      <c r="O3" s="6245"/>
      <c r="P3" s="6246"/>
    </row>
    <row r="4" spans="1:16" ht="12.75" customHeight="1" x14ac:dyDescent="0.2">
      <c r="A4" s="6247" t="s">
        <v>76</v>
      </c>
      <c r="B4" s="6248"/>
      <c r="C4" s="6248"/>
      <c r="D4" s="6248"/>
      <c r="E4" s="6248"/>
      <c r="F4" s="6248"/>
      <c r="G4" s="6248"/>
      <c r="H4" s="6248"/>
      <c r="I4" s="6248"/>
      <c r="J4" s="6249"/>
      <c r="K4" s="6250"/>
      <c r="L4" s="6250"/>
      <c r="M4" s="6250"/>
      <c r="N4" s="6250"/>
      <c r="O4" s="6250"/>
      <c r="P4" s="6251"/>
    </row>
    <row r="5" spans="1:16" ht="12.75" customHeight="1" x14ac:dyDescent="0.2">
      <c r="A5" s="6252"/>
      <c r="B5" s="6253"/>
      <c r="C5" s="6253"/>
      <c r="D5" s="6254"/>
      <c r="E5" s="6253"/>
      <c r="F5" s="6253"/>
      <c r="G5" s="6253"/>
      <c r="H5" s="6253"/>
      <c r="I5" s="6254"/>
      <c r="J5" s="6253"/>
      <c r="K5" s="6253"/>
      <c r="L5" s="6253"/>
      <c r="M5" s="6253"/>
      <c r="N5" s="6253"/>
      <c r="O5" s="6253"/>
      <c r="P5" s="6255"/>
    </row>
    <row r="6" spans="1:16" ht="12.75" customHeight="1" x14ac:dyDescent="0.2">
      <c r="A6" s="6256" t="s">
        <v>2</v>
      </c>
      <c r="B6" s="6257"/>
      <c r="C6" s="6257"/>
      <c r="D6" s="6258"/>
      <c r="E6" s="6257"/>
      <c r="F6" s="6257"/>
      <c r="G6" s="6257"/>
      <c r="H6" s="6257"/>
      <c r="I6" s="6258"/>
      <c r="J6" s="6257"/>
      <c r="K6" s="6257"/>
      <c r="L6" s="6257"/>
      <c r="M6" s="6257"/>
      <c r="N6" s="6257"/>
      <c r="O6" s="6257"/>
      <c r="P6" s="6259"/>
    </row>
    <row r="7" spans="1:16" ht="12.75" customHeight="1" x14ac:dyDescent="0.2">
      <c r="A7" s="6260" t="s">
        <v>3</v>
      </c>
      <c r="B7" s="6261"/>
      <c r="C7" s="6261"/>
      <c r="D7" s="6262"/>
      <c r="E7" s="6261"/>
      <c r="F7" s="6261"/>
      <c r="G7" s="6261"/>
      <c r="H7" s="6261"/>
      <c r="I7" s="6262"/>
      <c r="J7" s="6261"/>
      <c r="K7" s="6261"/>
      <c r="L7" s="6261"/>
      <c r="M7" s="6261"/>
      <c r="N7" s="6261"/>
      <c r="O7" s="6261"/>
      <c r="P7" s="6263"/>
    </row>
    <row r="8" spans="1:16" ht="12.75" customHeight="1" x14ac:dyDescent="0.2">
      <c r="A8" s="6264" t="s">
        <v>4</v>
      </c>
      <c r="B8" s="6265"/>
      <c r="C8" s="6265"/>
      <c r="D8" s="6266"/>
      <c r="E8" s="6265"/>
      <c r="F8" s="6265"/>
      <c r="G8" s="6265"/>
      <c r="H8" s="6265"/>
      <c r="I8" s="6266"/>
      <c r="J8" s="6265"/>
      <c r="K8" s="6265"/>
      <c r="L8" s="6265"/>
      <c r="M8" s="6265"/>
      <c r="N8" s="6265"/>
      <c r="O8" s="6265"/>
      <c r="P8" s="6267"/>
    </row>
    <row r="9" spans="1:16" ht="12.75" customHeight="1" x14ac:dyDescent="0.2">
      <c r="A9" s="6268" t="s">
        <v>5</v>
      </c>
      <c r="B9" s="6269"/>
      <c r="C9" s="6269"/>
      <c r="D9" s="6270"/>
      <c r="E9" s="6269"/>
      <c r="F9" s="6269"/>
      <c r="G9" s="6269"/>
      <c r="H9" s="6269"/>
      <c r="I9" s="6270"/>
      <c r="J9" s="6269"/>
      <c r="K9" s="6269"/>
      <c r="L9" s="6269"/>
      <c r="M9" s="6269"/>
      <c r="N9" s="6269"/>
      <c r="O9" s="6269"/>
      <c r="P9" s="6271"/>
    </row>
    <row r="10" spans="1:16" ht="12.75" customHeight="1" x14ac:dyDescent="0.2">
      <c r="A10" s="6272" t="s">
        <v>6</v>
      </c>
      <c r="B10" s="6273"/>
      <c r="C10" s="6273"/>
      <c r="D10" s="6274"/>
      <c r="E10" s="6273"/>
      <c r="F10" s="6273"/>
      <c r="G10" s="6273"/>
      <c r="H10" s="6273"/>
      <c r="I10" s="6274"/>
      <c r="J10" s="6273"/>
      <c r="K10" s="6273"/>
      <c r="L10" s="6273"/>
      <c r="M10" s="6273"/>
      <c r="N10" s="6273"/>
      <c r="O10" s="6273"/>
      <c r="P10" s="6275"/>
    </row>
    <row r="11" spans="1:16" ht="12.75" customHeight="1" x14ac:dyDescent="0.2">
      <c r="A11" s="6276"/>
      <c r="B11" s="6277"/>
      <c r="C11" s="6277"/>
      <c r="D11" s="6278"/>
      <c r="E11" s="6277"/>
      <c r="F11" s="6277"/>
      <c r="G11" s="6279"/>
      <c r="H11" s="6277"/>
      <c r="I11" s="6278"/>
      <c r="J11" s="6277"/>
      <c r="K11" s="6277"/>
      <c r="L11" s="6277"/>
      <c r="M11" s="6277"/>
      <c r="N11" s="6277"/>
      <c r="O11" s="6277"/>
      <c r="P11" s="6280"/>
    </row>
    <row r="12" spans="1:16" ht="12.75" customHeight="1" x14ac:dyDescent="0.2">
      <c r="A12" s="6281" t="s">
        <v>77</v>
      </c>
      <c r="B12" s="6282"/>
      <c r="C12" s="6282"/>
      <c r="D12" s="6283"/>
      <c r="E12" s="6282" t="s">
        <v>8</v>
      </c>
      <c r="F12" s="6282"/>
      <c r="G12" s="6282"/>
      <c r="H12" s="6282"/>
      <c r="I12" s="6283"/>
      <c r="J12" s="6282"/>
      <c r="K12" s="6282"/>
      <c r="L12" s="6282"/>
      <c r="M12" s="6282"/>
      <c r="N12" s="6284" t="s">
        <v>78</v>
      </c>
      <c r="O12" s="6282"/>
      <c r="P12" s="6285"/>
    </row>
    <row r="13" spans="1:16" ht="12.75" customHeight="1" x14ac:dyDescent="0.2">
      <c r="A13" s="6286"/>
      <c r="B13" s="6287"/>
      <c r="C13" s="6287"/>
      <c r="D13" s="6288"/>
      <c r="E13" s="6287"/>
      <c r="F13" s="6287"/>
      <c r="G13" s="6287"/>
      <c r="H13" s="6287"/>
      <c r="I13" s="6288"/>
      <c r="J13" s="6287"/>
      <c r="K13" s="6287"/>
      <c r="L13" s="6287"/>
      <c r="M13" s="6287"/>
      <c r="N13" s="6287"/>
      <c r="O13" s="6287"/>
      <c r="P13" s="6289"/>
    </row>
    <row r="14" spans="1:16" ht="12.75" customHeight="1" x14ac:dyDescent="0.2">
      <c r="A14" s="6290" t="s">
        <v>10</v>
      </c>
      <c r="B14" s="6291"/>
      <c r="C14" s="6291"/>
      <c r="D14" s="6292"/>
      <c r="E14" s="6291"/>
      <c r="F14" s="6291"/>
      <c r="G14" s="6291"/>
      <c r="H14" s="6291"/>
      <c r="I14" s="6292"/>
      <c r="J14" s="6291"/>
      <c r="K14" s="6291"/>
      <c r="L14" s="6291"/>
      <c r="M14" s="6291"/>
      <c r="N14" s="6293"/>
      <c r="O14" s="6294"/>
      <c r="P14" s="6295"/>
    </row>
    <row r="15" spans="1:16" ht="12.75" customHeight="1" x14ac:dyDescent="0.2">
      <c r="A15" s="6296"/>
      <c r="B15" s="6297"/>
      <c r="C15" s="6297"/>
      <c r="D15" s="6298"/>
      <c r="E15" s="6297"/>
      <c r="F15" s="6297"/>
      <c r="G15" s="6297"/>
      <c r="H15" s="6297"/>
      <c r="I15" s="6298"/>
      <c r="J15" s="6297"/>
      <c r="K15" s="6297"/>
      <c r="L15" s="6297"/>
      <c r="M15" s="6297"/>
      <c r="N15" s="6299" t="s">
        <v>11</v>
      </c>
      <c r="O15" s="6300" t="s">
        <v>12</v>
      </c>
      <c r="P15" s="6301"/>
    </row>
    <row r="16" spans="1:16" ht="12.75" customHeight="1" x14ac:dyDescent="0.2">
      <c r="A16" s="6302" t="s">
        <v>13</v>
      </c>
      <c r="B16" s="6303"/>
      <c r="C16" s="6303"/>
      <c r="D16" s="6304"/>
      <c r="E16" s="6303"/>
      <c r="F16" s="6303"/>
      <c r="G16" s="6303"/>
      <c r="H16" s="6303"/>
      <c r="I16" s="6304"/>
      <c r="J16" s="6303"/>
      <c r="K16" s="6303"/>
      <c r="L16" s="6303"/>
      <c r="M16" s="6303"/>
      <c r="N16" s="6305"/>
      <c r="O16" s="6306"/>
      <c r="P16" s="6306"/>
    </row>
    <row r="17" spans="1:47" ht="12.75" customHeight="1" x14ac:dyDescent="0.2">
      <c r="A17" s="6307" t="s">
        <v>14</v>
      </c>
      <c r="B17" s="6308"/>
      <c r="C17" s="6308"/>
      <c r="D17" s="6309"/>
      <c r="E17" s="6308"/>
      <c r="F17" s="6308"/>
      <c r="G17" s="6308"/>
      <c r="H17" s="6308"/>
      <c r="I17" s="6309"/>
      <c r="J17" s="6308"/>
      <c r="K17" s="6308"/>
      <c r="L17" s="6308"/>
      <c r="M17" s="6308"/>
      <c r="N17" s="6310" t="s">
        <v>15</v>
      </c>
      <c r="O17" s="6311" t="s">
        <v>16</v>
      </c>
      <c r="P17" s="6312"/>
    </row>
    <row r="18" spans="1:47" ht="12.75" customHeight="1" x14ac:dyDescent="0.2">
      <c r="A18" s="6313"/>
      <c r="B18" s="6314"/>
      <c r="C18" s="6314"/>
      <c r="D18" s="6315"/>
      <c r="E18" s="6314"/>
      <c r="F18" s="6314"/>
      <c r="G18" s="6314"/>
      <c r="H18" s="6314"/>
      <c r="I18" s="6315"/>
      <c r="J18" s="6314"/>
      <c r="K18" s="6314"/>
      <c r="L18" s="6314"/>
      <c r="M18" s="6314"/>
      <c r="N18" s="6316"/>
      <c r="O18" s="6317"/>
      <c r="P18" s="6318" t="s">
        <v>8</v>
      </c>
    </row>
    <row r="19" spans="1:47" ht="12.75" customHeight="1" x14ac:dyDescent="0.2">
      <c r="A19" s="6319"/>
      <c r="B19" s="6320"/>
      <c r="C19" s="6320"/>
      <c r="D19" s="6321"/>
      <c r="E19" s="6320"/>
      <c r="F19" s="6320"/>
      <c r="G19" s="6320"/>
      <c r="H19" s="6320"/>
      <c r="I19" s="6321"/>
      <c r="J19" s="6320"/>
      <c r="K19" s="6322"/>
      <c r="L19" s="6320" t="s">
        <v>17</v>
      </c>
      <c r="M19" s="6320"/>
      <c r="N19" s="6323"/>
      <c r="O19" s="6324"/>
      <c r="P19" s="6325"/>
      <c r="AU19" s="6326"/>
    </row>
    <row r="20" spans="1:47" ht="12.75" customHeight="1" x14ac:dyDescent="0.2">
      <c r="A20" s="6327"/>
      <c r="B20" s="6328"/>
      <c r="C20" s="6328"/>
      <c r="D20" s="6329"/>
      <c r="E20" s="6328"/>
      <c r="F20" s="6328"/>
      <c r="G20" s="6328"/>
      <c r="H20" s="6328"/>
      <c r="I20" s="6329"/>
      <c r="J20" s="6328"/>
      <c r="K20" s="6328"/>
      <c r="L20" s="6328"/>
      <c r="M20" s="6328"/>
      <c r="N20" s="6330"/>
      <c r="O20" s="6331"/>
      <c r="P20" s="6332"/>
    </row>
    <row r="21" spans="1:47" ht="12.75" customHeight="1" x14ac:dyDescent="0.2">
      <c r="A21" s="6333"/>
      <c r="B21" s="6334"/>
      <c r="C21" s="6335"/>
      <c r="D21" s="6335"/>
      <c r="E21" s="6334"/>
      <c r="F21" s="6334"/>
      <c r="G21" s="6334"/>
      <c r="H21" s="6334" t="s">
        <v>8</v>
      </c>
      <c r="I21" s="6336"/>
      <c r="J21" s="6334"/>
      <c r="K21" s="6334"/>
      <c r="L21" s="6334"/>
      <c r="M21" s="6334"/>
      <c r="N21" s="6337"/>
      <c r="O21" s="6338"/>
      <c r="P21" s="6339"/>
    </row>
    <row r="22" spans="1:47" ht="12.75" customHeight="1" x14ac:dyDescent="0.2">
      <c r="A22" s="6340"/>
      <c r="B22" s="6341"/>
      <c r="C22" s="6341"/>
      <c r="D22" s="6342"/>
      <c r="E22" s="6341"/>
      <c r="F22" s="6341"/>
      <c r="G22" s="6341"/>
      <c r="H22" s="6341"/>
      <c r="I22" s="6342"/>
      <c r="J22" s="6341"/>
      <c r="K22" s="6341"/>
      <c r="L22" s="6341"/>
      <c r="M22" s="6341"/>
      <c r="N22" s="6341"/>
      <c r="O22" s="6341"/>
      <c r="P22" s="6343"/>
    </row>
    <row r="23" spans="1:47" ht="12.75" customHeight="1" x14ac:dyDescent="0.2">
      <c r="A23" s="6344" t="s">
        <v>18</v>
      </c>
      <c r="B23" s="6345"/>
      <c r="C23" s="6345"/>
      <c r="D23" s="6346"/>
      <c r="E23" s="6347" t="s">
        <v>19</v>
      </c>
      <c r="F23" s="6347"/>
      <c r="G23" s="6347"/>
      <c r="H23" s="6347"/>
      <c r="I23" s="6347"/>
      <c r="J23" s="6347"/>
      <c r="K23" s="6347"/>
      <c r="L23" s="6347"/>
      <c r="M23" s="6345"/>
      <c r="N23" s="6345"/>
      <c r="O23" s="6345"/>
      <c r="P23" s="6348"/>
    </row>
    <row r="24" spans="1:47" ht="15.75" x14ac:dyDescent="0.25">
      <c r="A24" s="6349"/>
      <c r="B24" s="6350"/>
      <c r="C24" s="6350"/>
      <c r="D24" s="6351"/>
      <c r="E24" s="6352" t="s">
        <v>20</v>
      </c>
      <c r="F24" s="6352"/>
      <c r="G24" s="6352"/>
      <c r="H24" s="6352"/>
      <c r="I24" s="6352"/>
      <c r="J24" s="6352"/>
      <c r="K24" s="6352"/>
      <c r="L24" s="6352"/>
      <c r="M24" s="6350"/>
      <c r="N24" s="6350"/>
      <c r="O24" s="6350"/>
      <c r="P24" s="6353"/>
    </row>
    <row r="25" spans="1:47" ht="12.75" customHeight="1" x14ac:dyDescent="0.2">
      <c r="A25" s="6354"/>
      <c r="B25" s="6355" t="s">
        <v>21</v>
      </c>
      <c r="C25" s="6356"/>
      <c r="D25" s="6356"/>
      <c r="E25" s="6356"/>
      <c r="F25" s="6356"/>
      <c r="G25" s="6356"/>
      <c r="H25" s="6356"/>
      <c r="I25" s="6356"/>
      <c r="J25" s="6356"/>
      <c r="K25" s="6356"/>
      <c r="L25" s="6356"/>
      <c r="M25" s="6356"/>
      <c r="N25" s="6356"/>
      <c r="O25" s="6357"/>
      <c r="P25" s="6358"/>
    </row>
    <row r="26" spans="1:47" ht="12.75" customHeight="1" x14ac:dyDescent="0.2">
      <c r="A26" s="6359" t="s">
        <v>22</v>
      </c>
      <c r="B26" s="6360" t="s">
        <v>23</v>
      </c>
      <c r="C26" s="6360"/>
      <c r="D26" s="6359" t="s">
        <v>24</v>
      </c>
      <c r="E26" s="6359" t="s">
        <v>25</v>
      </c>
      <c r="F26" s="6359" t="s">
        <v>22</v>
      </c>
      <c r="G26" s="6360" t="s">
        <v>23</v>
      </c>
      <c r="H26" s="6360"/>
      <c r="I26" s="6359" t="s">
        <v>24</v>
      </c>
      <c r="J26" s="6359" t="s">
        <v>25</v>
      </c>
      <c r="K26" s="6359" t="s">
        <v>22</v>
      </c>
      <c r="L26" s="6360" t="s">
        <v>23</v>
      </c>
      <c r="M26" s="6360"/>
      <c r="N26" s="6361" t="s">
        <v>24</v>
      </c>
      <c r="O26" s="6359" t="s">
        <v>25</v>
      </c>
      <c r="P26" s="6362"/>
    </row>
    <row r="27" spans="1:47" ht="12.75" customHeight="1" x14ac:dyDescent="0.2">
      <c r="A27" s="6363"/>
      <c r="B27" s="6364" t="s">
        <v>26</v>
      </c>
      <c r="C27" s="6364" t="s">
        <v>2</v>
      </c>
      <c r="D27" s="6363"/>
      <c r="E27" s="6363"/>
      <c r="F27" s="6363"/>
      <c r="G27" s="6364" t="s">
        <v>26</v>
      </c>
      <c r="H27" s="6364" t="s">
        <v>2</v>
      </c>
      <c r="I27" s="6363"/>
      <c r="J27" s="6363"/>
      <c r="K27" s="6363"/>
      <c r="L27" s="6364" t="s">
        <v>26</v>
      </c>
      <c r="M27" s="6364" t="s">
        <v>2</v>
      </c>
      <c r="N27" s="6365"/>
      <c r="O27" s="6363"/>
      <c r="P27" s="6366"/>
      <c r="Q27" s="41" t="s">
        <v>165</v>
      </c>
      <c r="R27" s="40"/>
      <c r="S27" t="s">
        <v>166</v>
      </c>
    </row>
    <row r="28" spans="1:47" ht="12.75" customHeight="1" x14ac:dyDescent="0.2">
      <c r="A28" s="6367">
        <v>1</v>
      </c>
      <c r="B28" s="6368">
        <v>0</v>
      </c>
      <c r="C28" s="6369">
        <v>0.15</v>
      </c>
      <c r="D28" s="6370">
        <v>12000</v>
      </c>
      <c r="E28" s="6371">
        <f t="shared" ref="E28:E59" si="0">D28*(100-2.6)/100</f>
        <v>11688</v>
      </c>
      <c r="F28" s="6372">
        <v>33</v>
      </c>
      <c r="G28" s="6373">
        <v>8</v>
      </c>
      <c r="H28" s="6373">
        <v>8.15</v>
      </c>
      <c r="I28" s="6370">
        <v>12000</v>
      </c>
      <c r="J28" s="6371">
        <f t="shared" ref="J28:J59" si="1">I28*(100-2.6)/100</f>
        <v>11688</v>
      </c>
      <c r="K28" s="6372">
        <v>65</v>
      </c>
      <c r="L28" s="6373">
        <v>16</v>
      </c>
      <c r="M28" s="6373">
        <v>16.149999999999999</v>
      </c>
      <c r="N28" s="6370">
        <v>12000</v>
      </c>
      <c r="O28" s="6371">
        <f t="shared" ref="O28:O59" si="2">N28*(100-2.6)/100</f>
        <v>11688</v>
      </c>
      <c r="P28" s="6374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6375">
        <v>2</v>
      </c>
      <c r="B29" s="6375">
        <v>0.15</v>
      </c>
      <c r="C29" s="6376">
        <v>0.3</v>
      </c>
      <c r="D29" s="6377">
        <v>12000</v>
      </c>
      <c r="E29" s="6378">
        <f t="shared" si="0"/>
        <v>11688</v>
      </c>
      <c r="F29" s="6379">
        <v>34</v>
      </c>
      <c r="G29" s="6380">
        <v>8.15</v>
      </c>
      <c r="H29" s="6380">
        <v>8.3000000000000007</v>
      </c>
      <c r="I29" s="6377">
        <v>12000</v>
      </c>
      <c r="J29" s="6378">
        <f t="shared" si="1"/>
        <v>11688</v>
      </c>
      <c r="K29" s="6379">
        <v>66</v>
      </c>
      <c r="L29" s="6380">
        <v>16.149999999999999</v>
      </c>
      <c r="M29" s="6380">
        <v>16.3</v>
      </c>
      <c r="N29" s="6377">
        <v>12000</v>
      </c>
      <c r="O29" s="6378">
        <f t="shared" si="2"/>
        <v>11688</v>
      </c>
      <c r="P29" s="6381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6382">
        <v>3</v>
      </c>
      <c r="B30" s="6383">
        <v>0.3</v>
      </c>
      <c r="C30" s="6384">
        <v>0.45</v>
      </c>
      <c r="D30" s="6385">
        <v>12000</v>
      </c>
      <c r="E30" s="6386">
        <f t="shared" si="0"/>
        <v>11688</v>
      </c>
      <c r="F30" s="6387">
        <v>35</v>
      </c>
      <c r="G30" s="6388">
        <v>8.3000000000000007</v>
      </c>
      <c r="H30" s="6388">
        <v>8.4499999999999993</v>
      </c>
      <c r="I30" s="6385">
        <v>12000</v>
      </c>
      <c r="J30" s="6386">
        <f t="shared" si="1"/>
        <v>11688</v>
      </c>
      <c r="K30" s="6387">
        <v>67</v>
      </c>
      <c r="L30" s="6388">
        <v>16.3</v>
      </c>
      <c r="M30" s="6388">
        <v>16.45</v>
      </c>
      <c r="N30" s="6385">
        <v>12000</v>
      </c>
      <c r="O30" s="6386">
        <f t="shared" si="2"/>
        <v>11688</v>
      </c>
      <c r="P30" s="6389"/>
      <c r="Q30" s="10609">
        <v>2</v>
      </c>
      <c r="R30" s="10651">
        <v>2.15</v>
      </c>
      <c r="S30" s="39">
        <f>AVERAGE(D36:D39)</f>
        <v>12000</v>
      </c>
      <c r="V30" s="6390"/>
    </row>
    <row r="31" spans="1:47" ht="12.75" customHeight="1" x14ac:dyDescent="0.2">
      <c r="A31" s="6391">
        <v>4</v>
      </c>
      <c r="B31" s="6391">
        <v>0.45</v>
      </c>
      <c r="C31" s="6392">
        <v>1</v>
      </c>
      <c r="D31" s="6393">
        <v>12000</v>
      </c>
      <c r="E31" s="6394">
        <f t="shared" si="0"/>
        <v>11688</v>
      </c>
      <c r="F31" s="6395">
        <v>36</v>
      </c>
      <c r="G31" s="6392">
        <v>8.4499999999999993</v>
      </c>
      <c r="H31" s="6392">
        <v>9</v>
      </c>
      <c r="I31" s="6393">
        <v>12000</v>
      </c>
      <c r="J31" s="6394">
        <f t="shared" si="1"/>
        <v>11688</v>
      </c>
      <c r="K31" s="6395">
        <v>68</v>
      </c>
      <c r="L31" s="6392">
        <v>16.45</v>
      </c>
      <c r="M31" s="6392">
        <v>17</v>
      </c>
      <c r="N31" s="6393">
        <v>12000</v>
      </c>
      <c r="O31" s="6394">
        <f t="shared" si="2"/>
        <v>11688</v>
      </c>
      <c r="P31" s="6396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6397">
        <v>5</v>
      </c>
      <c r="B32" s="6398">
        <v>1</v>
      </c>
      <c r="C32" s="6399">
        <v>1.1499999999999999</v>
      </c>
      <c r="D32" s="6400">
        <v>12000</v>
      </c>
      <c r="E32" s="6401">
        <f t="shared" si="0"/>
        <v>11688</v>
      </c>
      <c r="F32" s="6402">
        <v>37</v>
      </c>
      <c r="G32" s="6398">
        <v>9</v>
      </c>
      <c r="H32" s="6398">
        <v>9.15</v>
      </c>
      <c r="I32" s="6400">
        <v>12000</v>
      </c>
      <c r="J32" s="6401">
        <f t="shared" si="1"/>
        <v>11688</v>
      </c>
      <c r="K32" s="6402">
        <v>69</v>
      </c>
      <c r="L32" s="6398">
        <v>17</v>
      </c>
      <c r="M32" s="6398">
        <v>17.149999999999999</v>
      </c>
      <c r="N32" s="6400">
        <v>12000</v>
      </c>
      <c r="O32" s="6401">
        <f t="shared" si="2"/>
        <v>11688</v>
      </c>
      <c r="P32" s="6403"/>
      <c r="Q32" s="10609">
        <v>4</v>
      </c>
      <c r="R32" s="10626">
        <v>4.1500000000000004</v>
      </c>
      <c r="S32" s="39">
        <f>AVERAGE(D44:D47)</f>
        <v>12000</v>
      </c>
      <c r="AQ32" s="6400"/>
    </row>
    <row r="33" spans="1:19" ht="12.75" customHeight="1" x14ac:dyDescent="0.2">
      <c r="A33" s="6404">
        <v>6</v>
      </c>
      <c r="B33" s="6405">
        <v>1.1499999999999999</v>
      </c>
      <c r="C33" s="6406">
        <v>1.3</v>
      </c>
      <c r="D33" s="6407">
        <v>12000</v>
      </c>
      <c r="E33" s="6408">
        <f t="shared" si="0"/>
        <v>11688</v>
      </c>
      <c r="F33" s="6409">
        <v>38</v>
      </c>
      <c r="G33" s="6406">
        <v>9.15</v>
      </c>
      <c r="H33" s="6406">
        <v>9.3000000000000007</v>
      </c>
      <c r="I33" s="6407">
        <v>12000</v>
      </c>
      <c r="J33" s="6408">
        <f t="shared" si="1"/>
        <v>11688</v>
      </c>
      <c r="K33" s="6409">
        <v>70</v>
      </c>
      <c r="L33" s="6406">
        <v>17.149999999999999</v>
      </c>
      <c r="M33" s="6406">
        <v>17.3</v>
      </c>
      <c r="N33" s="6407">
        <v>12000</v>
      </c>
      <c r="O33" s="6408">
        <f t="shared" si="2"/>
        <v>11688</v>
      </c>
      <c r="P33" s="6410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6411">
        <v>7</v>
      </c>
      <c r="B34" s="6412">
        <v>1.3</v>
      </c>
      <c r="C34" s="6413">
        <v>1.45</v>
      </c>
      <c r="D34" s="6414">
        <v>12000</v>
      </c>
      <c r="E34" s="6415">
        <f t="shared" si="0"/>
        <v>11688</v>
      </c>
      <c r="F34" s="6416">
        <v>39</v>
      </c>
      <c r="G34" s="6417">
        <v>9.3000000000000007</v>
      </c>
      <c r="H34" s="6417">
        <v>9.4499999999999993</v>
      </c>
      <c r="I34" s="6414">
        <v>12000</v>
      </c>
      <c r="J34" s="6415">
        <f t="shared" si="1"/>
        <v>11688</v>
      </c>
      <c r="K34" s="6416">
        <v>71</v>
      </c>
      <c r="L34" s="6417">
        <v>17.3</v>
      </c>
      <c r="M34" s="6417">
        <v>17.45</v>
      </c>
      <c r="N34" s="6414">
        <v>12000</v>
      </c>
      <c r="O34" s="6415">
        <f t="shared" si="2"/>
        <v>11688</v>
      </c>
      <c r="P34" s="6418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6419">
        <v>8</v>
      </c>
      <c r="B35" s="6419">
        <v>1.45</v>
      </c>
      <c r="C35" s="6420">
        <v>2</v>
      </c>
      <c r="D35" s="6421">
        <v>12000</v>
      </c>
      <c r="E35" s="6422">
        <f t="shared" si="0"/>
        <v>11688</v>
      </c>
      <c r="F35" s="6423">
        <v>40</v>
      </c>
      <c r="G35" s="6420">
        <v>9.4499999999999993</v>
      </c>
      <c r="H35" s="6420">
        <v>10</v>
      </c>
      <c r="I35" s="6421">
        <v>12000</v>
      </c>
      <c r="J35" s="6422">
        <f t="shared" si="1"/>
        <v>11688</v>
      </c>
      <c r="K35" s="6423">
        <v>72</v>
      </c>
      <c r="L35" s="6424">
        <v>17.45</v>
      </c>
      <c r="M35" s="6420">
        <v>18</v>
      </c>
      <c r="N35" s="6421">
        <v>12000</v>
      </c>
      <c r="O35" s="6422">
        <f t="shared" si="2"/>
        <v>11688</v>
      </c>
      <c r="P35" s="6425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6426">
        <v>9</v>
      </c>
      <c r="B36" s="6427">
        <v>2</v>
      </c>
      <c r="C36" s="6428">
        <v>2.15</v>
      </c>
      <c r="D36" s="6429">
        <v>12000</v>
      </c>
      <c r="E36" s="6430">
        <f t="shared" si="0"/>
        <v>11688</v>
      </c>
      <c r="F36" s="6431">
        <v>41</v>
      </c>
      <c r="G36" s="6432">
        <v>10</v>
      </c>
      <c r="H36" s="6433">
        <v>10.15</v>
      </c>
      <c r="I36" s="6429">
        <v>12000</v>
      </c>
      <c r="J36" s="6430">
        <f t="shared" si="1"/>
        <v>11688</v>
      </c>
      <c r="K36" s="6431">
        <v>73</v>
      </c>
      <c r="L36" s="6433">
        <v>18</v>
      </c>
      <c r="M36" s="6432">
        <v>18.149999999999999</v>
      </c>
      <c r="N36" s="6429">
        <v>12000</v>
      </c>
      <c r="O36" s="6430">
        <f t="shared" si="2"/>
        <v>11688</v>
      </c>
      <c r="P36" s="6434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6435">
        <v>10</v>
      </c>
      <c r="B37" s="6435">
        <v>2.15</v>
      </c>
      <c r="C37" s="6436">
        <v>2.2999999999999998</v>
      </c>
      <c r="D37" s="6437">
        <v>12000</v>
      </c>
      <c r="E37" s="6438">
        <f t="shared" si="0"/>
        <v>11688</v>
      </c>
      <c r="F37" s="6439">
        <v>42</v>
      </c>
      <c r="G37" s="6436">
        <v>10.15</v>
      </c>
      <c r="H37" s="6440">
        <v>10.3</v>
      </c>
      <c r="I37" s="6437">
        <v>12000</v>
      </c>
      <c r="J37" s="6438">
        <f t="shared" si="1"/>
        <v>11688</v>
      </c>
      <c r="K37" s="6439">
        <v>74</v>
      </c>
      <c r="L37" s="6440">
        <v>18.149999999999999</v>
      </c>
      <c r="M37" s="6436">
        <v>18.3</v>
      </c>
      <c r="N37" s="6437">
        <v>12000</v>
      </c>
      <c r="O37" s="6438">
        <f t="shared" si="2"/>
        <v>11688</v>
      </c>
      <c r="P37" s="6441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6442">
        <v>11</v>
      </c>
      <c r="B38" s="6443">
        <v>2.2999999999999998</v>
      </c>
      <c r="C38" s="6444">
        <v>2.4500000000000002</v>
      </c>
      <c r="D38" s="6445">
        <v>12000</v>
      </c>
      <c r="E38" s="6446">
        <f t="shared" si="0"/>
        <v>11688</v>
      </c>
      <c r="F38" s="6447">
        <v>43</v>
      </c>
      <c r="G38" s="6448">
        <v>10.3</v>
      </c>
      <c r="H38" s="6449">
        <v>10.45</v>
      </c>
      <c r="I38" s="6445">
        <v>12000</v>
      </c>
      <c r="J38" s="6446">
        <f t="shared" si="1"/>
        <v>11688</v>
      </c>
      <c r="K38" s="6447">
        <v>75</v>
      </c>
      <c r="L38" s="6449">
        <v>18.3</v>
      </c>
      <c r="M38" s="6448">
        <v>18.45</v>
      </c>
      <c r="N38" s="6445">
        <v>12000</v>
      </c>
      <c r="O38" s="6446">
        <f t="shared" si="2"/>
        <v>11688</v>
      </c>
      <c r="P38" s="6450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6451">
        <v>12</v>
      </c>
      <c r="B39" s="6451">
        <v>2.4500000000000002</v>
      </c>
      <c r="C39" s="6452">
        <v>3</v>
      </c>
      <c r="D39" s="6453">
        <v>12000</v>
      </c>
      <c r="E39" s="6454">
        <f t="shared" si="0"/>
        <v>11688</v>
      </c>
      <c r="F39" s="6455">
        <v>44</v>
      </c>
      <c r="G39" s="6452">
        <v>10.45</v>
      </c>
      <c r="H39" s="6456">
        <v>11</v>
      </c>
      <c r="I39" s="6453">
        <v>12000</v>
      </c>
      <c r="J39" s="6454">
        <f t="shared" si="1"/>
        <v>11688</v>
      </c>
      <c r="K39" s="6455">
        <v>76</v>
      </c>
      <c r="L39" s="6456">
        <v>18.45</v>
      </c>
      <c r="M39" s="6452">
        <v>19</v>
      </c>
      <c r="N39" s="6453">
        <v>12000</v>
      </c>
      <c r="O39" s="6454">
        <f t="shared" si="2"/>
        <v>11688</v>
      </c>
      <c r="P39" s="6457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6458">
        <v>13</v>
      </c>
      <c r="B40" s="6459">
        <v>3</v>
      </c>
      <c r="C40" s="6460">
        <v>3.15</v>
      </c>
      <c r="D40" s="6461">
        <v>12000</v>
      </c>
      <c r="E40" s="6462">
        <f t="shared" si="0"/>
        <v>11688</v>
      </c>
      <c r="F40" s="6463">
        <v>45</v>
      </c>
      <c r="G40" s="6464">
        <v>11</v>
      </c>
      <c r="H40" s="6465">
        <v>11.15</v>
      </c>
      <c r="I40" s="6461">
        <v>12000</v>
      </c>
      <c r="J40" s="6462">
        <f t="shared" si="1"/>
        <v>11688</v>
      </c>
      <c r="K40" s="6463">
        <v>77</v>
      </c>
      <c r="L40" s="6465">
        <v>19</v>
      </c>
      <c r="M40" s="6464">
        <v>19.149999999999999</v>
      </c>
      <c r="N40" s="6461">
        <v>12000</v>
      </c>
      <c r="O40" s="6462">
        <f t="shared" si="2"/>
        <v>11688</v>
      </c>
      <c r="P40" s="6466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6467">
        <v>14</v>
      </c>
      <c r="B41" s="6467">
        <v>3.15</v>
      </c>
      <c r="C41" s="6468">
        <v>3.3</v>
      </c>
      <c r="D41" s="6469">
        <v>12000</v>
      </c>
      <c r="E41" s="6470">
        <f t="shared" si="0"/>
        <v>11688</v>
      </c>
      <c r="F41" s="6471">
        <v>46</v>
      </c>
      <c r="G41" s="6472">
        <v>11.15</v>
      </c>
      <c r="H41" s="6468">
        <v>11.3</v>
      </c>
      <c r="I41" s="6469">
        <v>12000</v>
      </c>
      <c r="J41" s="6470">
        <f t="shared" si="1"/>
        <v>11688</v>
      </c>
      <c r="K41" s="6471">
        <v>78</v>
      </c>
      <c r="L41" s="6468">
        <v>19.149999999999999</v>
      </c>
      <c r="M41" s="6472">
        <v>19.3</v>
      </c>
      <c r="N41" s="6469">
        <v>12000</v>
      </c>
      <c r="O41" s="6470">
        <f t="shared" si="2"/>
        <v>11688</v>
      </c>
      <c r="P41" s="6473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6474">
        <v>15</v>
      </c>
      <c r="B42" s="6475">
        <v>3.3</v>
      </c>
      <c r="C42" s="6476">
        <v>3.45</v>
      </c>
      <c r="D42" s="6477">
        <v>12000</v>
      </c>
      <c r="E42" s="6478">
        <f t="shared" si="0"/>
        <v>11688</v>
      </c>
      <c r="F42" s="6479">
        <v>47</v>
      </c>
      <c r="G42" s="6480">
        <v>11.3</v>
      </c>
      <c r="H42" s="6481">
        <v>11.45</v>
      </c>
      <c r="I42" s="6477">
        <v>12000</v>
      </c>
      <c r="J42" s="6478">
        <f t="shared" si="1"/>
        <v>11688</v>
      </c>
      <c r="K42" s="6479">
        <v>79</v>
      </c>
      <c r="L42" s="6481">
        <v>19.3</v>
      </c>
      <c r="M42" s="6480">
        <v>19.45</v>
      </c>
      <c r="N42" s="6477">
        <v>12000</v>
      </c>
      <c r="O42" s="6478">
        <f t="shared" si="2"/>
        <v>11688</v>
      </c>
      <c r="P42" s="6482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6483">
        <v>16</v>
      </c>
      <c r="B43" s="6483">
        <v>3.45</v>
      </c>
      <c r="C43" s="6484">
        <v>4</v>
      </c>
      <c r="D43" s="6485">
        <v>12000</v>
      </c>
      <c r="E43" s="6486">
        <f t="shared" si="0"/>
        <v>11688</v>
      </c>
      <c r="F43" s="6487">
        <v>48</v>
      </c>
      <c r="G43" s="6488">
        <v>11.45</v>
      </c>
      <c r="H43" s="6484">
        <v>12</v>
      </c>
      <c r="I43" s="6485">
        <v>12000</v>
      </c>
      <c r="J43" s="6486">
        <f t="shared" si="1"/>
        <v>11688</v>
      </c>
      <c r="K43" s="6487">
        <v>80</v>
      </c>
      <c r="L43" s="6484">
        <v>19.45</v>
      </c>
      <c r="M43" s="6484">
        <v>20</v>
      </c>
      <c r="N43" s="6485">
        <v>12000</v>
      </c>
      <c r="O43" s="6486">
        <f t="shared" si="2"/>
        <v>11688</v>
      </c>
      <c r="P43" s="6489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6490">
        <v>17</v>
      </c>
      <c r="B44" s="6491">
        <v>4</v>
      </c>
      <c r="C44" s="6492">
        <v>4.1500000000000004</v>
      </c>
      <c r="D44" s="6493">
        <v>12000</v>
      </c>
      <c r="E44" s="6494">
        <f t="shared" si="0"/>
        <v>11688</v>
      </c>
      <c r="F44" s="6495">
        <v>49</v>
      </c>
      <c r="G44" s="6496">
        <v>12</v>
      </c>
      <c r="H44" s="6497">
        <v>12.15</v>
      </c>
      <c r="I44" s="6493">
        <v>12000</v>
      </c>
      <c r="J44" s="6494">
        <f t="shared" si="1"/>
        <v>11688</v>
      </c>
      <c r="K44" s="6495">
        <v>81</v>
      </c>
      <c r="L44" s="6497">
        <v>20</v>
      </c>
      <c r="M44" s="6496">
        <v>20.149999999999999</v>
      </c>
      <c r="N44" s="6493">
        <v>12000</v>
      </c>
      <c r="O44" s="6494">
        <f t="shared" si="2"/>
        <v>11688</v>
      </c>
      <c r="P44" s="6498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6499">
        <v>18</v>
      </c>
      <c r="B45" s="6499">
        <v>4.1500000000000004</v>
      </c>
      <c r="C45" s="6500">
        <v>4.3</v>
      </c>
      <c r="D45" s="6501">
        <v>12000</v>
      </c>
      <c r="E45" s="6502">
        <f t="shared" si="0"/>
        <v>11688</v>
      </c>
      <c r="F45" s="6503">
        <v>50</v>
      </c>
      <c r="G45" s="6504">
        <v>12.15</v>
      </c>
      <c r="H45" s="6500">
        <v>12.3</v>
      </c>
      <c r="I45" s="6501">
        <v>12000</v>
      </c>
      <c r="J45" s="6502">
        <f t="shared" si="1"/>
        <v>11688</v>
      </c>
      <c r="K45" s="6503">
        <v>82</v>
      </c>
      <c r="L45" s="6500">
        <v>20.149999999999999</v>
      </c>
      <c r="M45" s="6504">
        <v>20.3</v>
      </c>
      <c r="N45" s="6501">
        <v>12000</v>
      </c>
      <c r="O45" s="6502">
        <f t="shared" si="2"/>
        <v>11688</v>
      </c>
      <c r="P45" s="6505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6506">
        <v>19</v>
      </c>
      <c r="B46" s="6507">
        <v>4.3</v>
      </c>
      <c r="C46" s="6508">
        <v>4.45</v>
      </c>
      <c r="D46" s="6509">
        <v>12000</v>
      </c>
      <c r="E46" s="6510">
        <f t="shared" si="0"/>
        <v>11688</v>
      </c>
      <c r="F46" s="6511">
        <v>51</v>
      </c>
      <c r="G46" s="6512">
        <v>12.3</v>
      </c>
      <c r="H46" s="6513">
        <v>12.45</v>
      </c>
      <c r="I46" s="6509">
        <v>12000</v>
      </c>
      <c r="J46" s="6510">
        <f t="shared" si="1"/>
        <v>11688</v>
      </c>
      <c r="K46" s="6511">
        <v>83</v>
      </c>
      <c r="L46" s="6513">
        <v>20.3</v>
      </c>
      <c r="M46" s="6512">
        <v>20.45</v>
      </c>
      <c r="N46" s="6509">
        <v>12000</v>
      </c>
      <c r="O46" s="6510">
        <f t="shared" si="2"/>
        <v>11688</v>
      </c>
      <c r="P46" s="6514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6515">
        <v>20</v>
      </c>
      <c r="B47" s="6515">
        <v>4.45</v>
      </c>
      <c r="C47" s="6516">
        <v>5</v>
      </c>
      <c r="D47" s="6517">
        <v>12000</v>
      </c>
      <c r="E47" s="6518">
        <f t="shared" si="0"/>
        <v>11688</v>
      </c>
      <c r="F47" s="6519">
        <v>52</v>
      </c>
      <c r="G47" s="6520">
        <v>12.45</v>
      </c>
      <c r="H47" s="6516">
        <v>13</v>
      </c>
      <c r="I47" s="6517">
        <v>12000</v>
      </c>
      <c r="J47" s="6518">
        <f t="shared" si="1"/>
        <v>11688</v>
      </c>
      <c r="K47" s="6519">
        <v>84</v>
      </c>
      <c r="L47" s="6516">
        <v>20.45</v>
      </c>
      <c r="M47" s="6520">
        <v>21</v>
      </c>
      <c r="N47" s="6517">
        <v>12000</v>
      </c>
      <c r="O47" s="6518">
        <f t="shared" si="2"/>
        <v>11688</v>
      </c>
      <c r="P47" s="6521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6522">
        <v>21</v>
      </c>
      <c r="B48" s="6523">
        <v>5</v>
      </c>
      <c r="C48" s="6524">
        <v>5.15</v>
      </c>
      <c r="D48" s="6525">
        <v>12000</v>
      </c>
      <c r="E48" s="6526">
        <f t="shared" si="0"/>
        <v>11688</v>
      </c>
      <c r="F48" s="6527">
        <v>53</v>
      </c>
      <c r="G48" s="6523">
        <v>13</v>
      </c>
      <c r="H48" s="6528">
        <v>13.15</v>
      </c>
      <c r="I48" s="6525">
        <v>12000</v>
      </c>
      <c r="J48" s="6526">
        <f t="shared" si="1"/>
        <v>11688</v>
      </c>
      <c r="K48" s="6527">
        <v>85</v>
      </c>
      <c r="L48" s="6528">
        <v>21</v>
      </c>
      <c r="M48" s="6523">
        <v>21.15</v>
      </c>
      <c r="N48" s="6525">
        <v>12000</v>
      </c>
      <c r="O48" s="6526">
        <f t="shared" si="2"/>
        <v>11688</v>
      </c>
      <c r="P48" s="6529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6530">
        <v>22</v>
      </c>
      <c r="B49" s="6531">
        <v>5.15</v>
      </c>
      <c r="C49" s="6532">
        <v>5.3</v>
      </c>
      <c r="D49" s="6533">
        <v>12000</v>
      </c>
      <c r="E49" s="6534">
        <f t="shared" si="0"/>
        <v>11688</v>
      </c>
      <c r="F49" s="6535">
        <v>54</v>
      </c>
      <c r="G49" s="6536">
        <v>13.15</v>
      </c>
      <c r="H49" s="6532">
        <v>13.3</v>
      </c>
      <c r="I49" s="6533">
        <v>12000</v>
      </c>
      <c r="J49" s="6534">
        <f t="shared" si="1"/>
        <v>11688</v>
      </c>
      <c r="K49" s="6535">
        <v>86</v>
      </c>
      <c r="L49" s="6532">
        <v>21.15</v>
      </c>
      <c r="M49" s="6536">
        <v>21.3</v>
      </c>
      <c r="N49" s="6533">
        <v>12000</v>
      </c>
      <c r="O49" s="6534">
        <f t="shared" si="2"/>
        <v>11688</v>
      </c>
      <c r="P49" s="6537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6538">
        <v>23</v>
      </c>
      <c r="B50" s="6539">
        <v>5.3</v>
      </c>
      <c r="C50" s="6540">
        <v>5.45</v>
      </c>
      <c r="D50" s="6541">
        <v>12000</v>
      </c>
      <c r="E50" s="6542">
        <f t="shared" si="0"/>
        <v>11688</v>
      </c>
      <c r="F50" s="6543">
        <v>55</v>
      </c>
      <c r="G50" s="6539">
        <v>13.3</v>
      </c>
      <c r="H50" s="6544">
        <v>13.45</v>
      </c>
      <c r="I50" s="6541">
        <v>12000</v>
      </c>
      <c r="J50" s="6542">
        <f t="shared" si="1"/>
        <v>11688</v>
      </c>
      <c r="K50" s="6543">
        <v>87</v>
      </c>
      <c r="L50" s="6544">
        <v>21.3</v>
      </c>
      <c r="M50" s="6539">
        <v>21.45</v>
      </c>
      <c r="N50" s="6541">
        <v>12000</v>
      </c>
      <c r="O50" s="6542">
        <f t="shared" si="2"/>
        <v>11688</v>
      </c>
      <c r="P50" s="6545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6546">
        <v>24</v>
      </c>
      <c r="B51" s="6547">
        <v>5.45</v>
      </c>
      <c r="C51" s="6548">
        <v>6</v>
      </c>
      <c r="D51" s="6549">
        <v>12000</v>
      </c>
      <c r="E51" s="6550">
        <f t="shared" si="0"/>
        <v>11688</v>
      </c>
      <c r="F51" s="6551">
        <v>56</v>
      </c>
      <c r="G51" s="6552">
        <v>13.45</v>
      </c>
      <c r="H51" s="6548">
        <v>14</v>
      </c>
      <c r="I51" s="6549">
        <v>12000</v>
      </c>
      <c r="J51" s="6550">
        <f t="shared" si="1"/>
        <v>11688</v>
      </c>
      <c r="K51" s="6551">
        <v>88</v>
      </c>
      <c r="L51" s="6548">
        <v>21.45</v>
      </c>
      <c r="M51" s="6552">
        <v>22</v>
      </c>
      <c r="N51" s="6549">
        <v>12000</v>
      </c>
      <c r="O51" s="6550">
        <f t="shared" si="2"/>
        <v>11688</v>
      </c>
      <c r="P51" s="6553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6554">
        <v>25</v>
      </c>
      <c r="B52" s="6555">
        <v>6</v>
      </c>
      <c r="C52" s="6556">
        <v>6.15</v>
      </c>
      <c r="D52" s="6557">
        <v>12000</v>
      </c>
      <c r="E52" s="6558">
        <f t="shared" si="0"/>
        <v>11688</v>
      </c>
      <c r="F52" s="6559">
        <v>57</v>
      </c>
      <c r="G52" s="6555">
        <v>14</v>
      </c>
      <c r="H52" s="6560">
        <v>14.15</v>
      </c>
      <c r="I52" s="6557">
        <v>12000</v>
      </c>
      <c r="J52" s="6558">
        <f t="shared" si="1"/>
        <v>11688</v>
      </c>
      <c r="K52" s="6559">
        <v>89</v>
      </c>
      <c r="L52" s="6560">
        <v>22</v>
      </c>
      <c r="M52" s="6555">
        <v>22.15</v>
      </c>
      <c r="N52" s="6557">
        <v>12000</v>
      </c>
      <c r="O52" s="6558">
        <f t="shared" si="2"/>
        <v>11688</v>
      </c>
      <c r="P52" s="6561"/>
      <c r="Q52" t="s">
        <v>167</v>
      </c>
      <c r="S52" s="39">
        <f>AVERAGE(S28:S51)</f>
        <v>12000</v>
      </c>
    </row>
    <row r="53" spans="1:19" x14ac:dyDescent="0.2">
      <c r="A53" s="6562">
        <v>26</v>
      </c>
      <c r="B53" s="6563">
        <v>6.15</v>
      </c>
      <c r="C53" s="6564">
        <v>6.3</v>
      </c>
      <c r="D53" s="6565">
        <v>12000</v>
      </c>
      <c r="E53" s="6566">
        <f t="shared" si="0"/>
        <v>11688</v>
      </c>
      <c r="F53" s="6567">
        <v>58</v>
      </c>
      <c r="G53" s="6568">
        <v>14.15</v>
      </c>
      <c r="H53" s="6564">
        <v>14.3</v>
      </c>
      <c r="I53" s="6565">
        <v>12000</v>
      </c>
      <c r="J53" s="6566">
        <f t="shared" si="1"/>
        <v>11688</v>
      </c>
      <c r="K53" s="6567">
        <v>90</v>
      </c>
      <c r="L53" s="6564">
        <v>22.15</v>
      </c>
      <c r="M53" s="6568">
        <v>22.3</v>
      </c>
      <c r="N53" s="6565">
        <v>12000</v>
      </c>
      <c r="O53" s="6566">
        <f t="shared" si="2"/>
        <v>11688</v>
      </c>
      <c r="P53" s="6569"/>
    </row>
    <row r="54" spans="1:19" x14ac:dyDescent="0.2">
      <c r="A54" s="6570">
        <v>27</v>
      </c>
      <c r="B54" s="6571">
        <v>6.3</v>
      </c>
      <c r="C54" s="6572">
        <v>6.45</v>
      </c>
      <c r="D54" s="6573">
        <v>12000</v>
      </c>
      <c r="E54" s="6574">
        <f t="shared" si="0"/>
        <v>11688</v>
      </c>
      <c r="F54" s="6575">
        <v>59</v>
      </c>
      <c r="G54" s="6571">
        <v>14.3</v>
      </c>
      <c r="H54" s="6576">
        <v>14.45</v>
      </c>
      <c r="I54" s="6573">
        <v>12000</v>
      </c>
      <c r="J54" s="6574">
        <f t="shared" si="1"/>
        <v>11688</v>
      </c>
      <c r="K54" s="6575">
        <v>91</v>
      </c>
      <c r="L54" s="6576">
        <v>22.3</v>
      </c>
      <c r="M54" s="6571">
        <v>22.45</v>
      </c>
      <c r="N54" s="6573">
        <v>12000</v>
      </c>
      <c r="O54" s="6574">
        <f t="shared" si="2"/>
        <v>11688</v>
      </c>
      <c r="P54" s="6577"/>
    </row>
    <row r="55" spans="1:19" x14ac:dyDescent="0.2">
      <c r="A55" s="6578">
        <v>28</v>
      </c>
      <c r="B55" s="6579">
        <v>6.45</v>
      </c>
      <c r="C55" s="6580">
        <v>7</v>
      </c>
      <c r="D55" s="6581">
        <v>12000</v>
      </c>
      <c r="E55" s="6582">
        <f t="shared" si="0"/>
        <v>11688</v>
      </c>
      <c r="F55" s="6583">
        <v>60</v>
      </c>
      <c r="G55" s="6584">
        <v>14.45</v>
      </c>
      <c r="H55" s="6584">
        <v>15</v>
      </c>
      <c r="I55" s="6581">
        <v>12000</v>
      </c>
      <c r="J55" s="6582">
        <f t="shared" si="1"/>
        <v>11688</v>
      </c>
      <c r="K55" s="6583">
        <v>92</v>
      </c>
      <c r="L55" s="6580">
        <v>22.45</v>
      </c>
      <c r="M55" s="6584">
        <v>23</v>
      </c>
      <c r="N55" s="6581">
        <v>12000</v>
      </c>
      <c r="O55" s="6582">
        <f t="shared" si="2"/>
        <v>11688</v>
      </c>
      <c r="P55" s="6585"/>
    </row>
    <row r="56" spans="1:19" x14ac:dyDescent="0.2">
      <c r="A56" s="6586">
        <v>29</v>
      </c>
      <c r="B56" s="6587">
        <v>7</v>
      </c>
      <c r="C56" s="6588">
        <v>7.15</v>
      </c>
      <c r="D56" s="6589">
        <v>12000</v>
      </c>
      <c r="E56" s="6590">
        <f t="shared" si="0"/>
        <v>11688</v>
      </c>
      <c r="F56" s="6591">
        <v>61</v>
      </c>
      <c r="G56" s="6587">
        <v>15</v>
      </c>
      <c r="H56" s="6587">
        <v>15.15</v>
      </c>
      <c r="I56" s="6589">
        <v>12000</v>
      </c>
      <c r="J56" s="6590">
        <f t="shared" si="1"/>
        <v>11688</v>
      </c>
      <c r="K56" s="6591">
        <v>93</v>
      </c>
      <c r="L56" s="6592">
        <v>23</v>
      </c>
      <c r="M56" s="6587">
        <v>23.15</v>
      </c>
      <c r="N56" s="6589">
        <v>12000</v>
      </c>
      <c r="O56" s="6590">
        <f t="shared" si="2"/>
        <v>11688</v>
      </c>
      <c r="P56" s="6593"/>
    </row>
    <row r="57" spans="1:19" x14ac:dyDescent="0.2">
      <c r="A57" s="6594">
        <v>30</v>
      </c>
      <c r="B57" s="6595">
        <v>7.15</v>
      </c>
      <c r="C57" s="6596">
        <v>7.3</v>
      </c>
      <c r="D57" s="6597">
        <v>12000</v>
      </c>
      <c r="E57" s="6598">
        <f t="shared" si="0"/>
        <v>11688</v>
      </c>
      <c r="F57" s="6599">
        <v>62</v>
      </c>
      <c r="G57" s="6600">
        <v>15.15</v>
      </c>
      <c r="H57" s="6600">
        <v>15.3</v>
      </c>
      <c r="I57" s="6597">
        <v>12000</v>
      </c>
      <c r="J57" s="6598">
        <f t="shared" si="1"/>
        <v>11688</v>
      </c>
      <c r="K57" s="6599">
        <v>94</v>
      </c>
      <c r="L57" s="6600">
        <v>23.15</v>
      </c>
      <c r="M57" s="6600">
        <v>23.3</v>
      </c>
      <c r="N57" s="6597">
        <v>12000</v>
      </c>
      <c r="O57" s="6598">
        <f t="shared" si="2"/>
        <v>11688</v>
      </c>
      <c r="P57" s="6601"/>
    </row>
    <row r="58" spans="1:19" x14ac:dyDescent="0.2">
      <c r="A58" s="6602">
        <v>31</v>
      </c>
      <c r="B58" s="6603">
        <v>7.3</v>
      </c>
      <c r="C58" s="6604">
        <v>7.45</v>
      </c>
      <c r="D58" s="6605">
        <v>12000</v>
      </c>
      <c r="E58" s="6606">
        <f t="shared" si="0"/>
        <v>11688</v>
      </c>
      <c r="F58" s="6607">
        <v>63</v>
      </c>
      <c r="G58" s="6603">
        <v>15.3</v>
      </c>
      <c r="H58" s="6603">
        <v>15.45</v>
      </c>
      <c r="I58" s="6605">
        <v>12000</v>
      </c>
      <c r="J58" s="6606">
        <f t="shared" si="1"/>
        <v>11688</v>
      </c>
      <c r="K58" s="6607">
        <v>95</v>
      </c>
      <c r="L58" s="6603">
        <v>23.3</v>
      </c>
      <c r="M58" s="6603">
        <v>23.45</v>
      </c>
      <c r="N58" s="6605">
        <v>12000</v>
      </c>
      <c r="O58" s="6606">
        <f t="shared" si="2"/>
        <v>11688</v>
      </c>
      <c r="P58" s="6608"/>
    </row>
    <row r="59" spans="1:19" x14ac:dyDescent="0.2">
      <c r="A59" s="6609">
        <v>32</v>
      </c>
      <c r="B59" s="6610">
        <v>7.45</v>
      </c>
      <c r="C59" s="6611">
        <v>8</v>
      </c>
      <c r="D59" s="6612">
        <v>12000</v>
      </c>
      <c r="E59" s="6613">
        <f t="shared" si="0"/>
        <v>11688</v>
      </c>
      <c r="F59" s="6614">
        <v>64</v>
      </c>
      <c r="G59" s="6615">
        <v>15.45</v>
      </c>
      <c r="H59" s="6615">
        <v>16</v>
      </c>
      <c r="I59" s="6612">
        <v>12000</v>
      </c>
      <c r="J59" s="6613">
        <f t="shared" si="1"/>
        <v>11688</v>
      </c>
      <c r="K59" s="6614">
        <v>96</v>
      </c>
      <c r="L59" s="6615">
        <v>23.45</v>
      </c>
      <c r="M59" s="6615">
        <v>24</v>
      </c>
      <c r="N59" s="6612">
        <v>12000</v>
      </c>
      <c r="O59" s="6613">
        <f t="shared" si="2"/>
        <v>11688</v>
      </c>
      <c r="P59" s="6616"/>
    </row>
    <row r="60" spans="1:19" x14ac:dyDescent="0.2">
      <c r="A60" s="6617" t="s">
        <v>27</v>
      </c>
      <c r="B60" s="6618"/>
      <c r="C60" s="6618"/>
      <c r="D60" s="6619">
        <f>SUM(D28:D59)</f>
        <v>384000</v>
      </c>
      <c r="E60" s="6620">
        <f>SUM(E28:E59)</f>
        <v>374016</v>
      </c>
      <c r="F60" s="6618"/>
      <c r="G60" s="6618"/>
      <c r="H60" s="6618"/>
      <c r="I60" s="6619">
        <f>SUM(I28:I59)</f>
        <v>384000</v>
      </c>
      <c r="J60" s="6620">
        <f>SUM(J28:J59)</f>
        <v>374016</v>
      </c>
      <c r="K60" s="6618"/>
      <c r="L60" s="6618"/>
      <c r="M60" s="6618"/>
      <c r="N60" s="6618">
        <f>SUM(N28:N59)</f>
        <v>384000</v>
      </c>
      <c r="O60" s="6620">
        <f>SUM(O28:O59)</f>
        <v>374016</v>
      </c>
      <c r="P60" s="6621"/>
    </row>
    <row r="64" spans="1:19" x14ac:dyDescent="0.2">
      <c r="A64" t="s">
        <v>79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6622"/>
      <c r="B66" s="6623"/>
      <c r="C66" s="6623"/>
      <c r="D66" s="6624"/>
      <c r="E66" s="6623"/>
      <c r="F66" s="6623"/>
      <c r="G66" s="6623"/>
      <c r="H66" s="6623"/>
      <c r="I66" s="6624"/>
      <c r="J66" s="6625"/>
      <c r="K66" s="6623"/>
      <c r="L66" s="6623"/>
      <c r="M66" s="6623"/>
      <c r="N66" s="6623"/>
      <c r="O66" s="6623"/>
      <c r="P66" s="6626"/>
    </row>
    <row r="67" spans="1:16" x14ac:dyDescent="0.2">
      <c r="A67" s="6627" t="s">
        <v>28</v>
      </c>
      <c r="B67" s="6628"/>
      <c r="C67" s="6628"/>
      <c r="D67" s="6629"/>
      <c r="E67" s="6630"/>
      <c r="F67" s="6628"/>
      <c r="G67" s="6628"/>
      <c r="H67" s="6630"/>
      <c r="I67" s="6629"/>
      <c r="J67" s="6631"/>
      <c r="K67" s="6628"/>
      <c r="L67" s="6628"/>
      <c r="M67" s="6628"/>
      <c r="N67" s="6628"/>
      <c r="O67" s="6628"/>
      <c r="P67" s="6632"/>
    </row>
    <row r="68" spans="1:16" x14ac:dyDescent="0.2">
      <c r="A68" s="6633"/>
      <c r="B68" s="6634"/>
      <c r="C68" s="6634"/>
      <c r="D68" s="6634"/>
      <c r="E68" s="6634"/>
      <c r="F68" s="6634"/>
      <c r="G68" s="6634"/>
      <c r="H68" s="6634"/>
      <c r="I68" s="6634"/>
      <c r="J68" s="6634"/>
      <c r="K68" s="6634"/>
      <c r="L68" s="6635"/>
      <c r="M68" s="6635"/>
      <c r="N68" s="6635"/>
      <c r="O68" s="6635"/>
      <c r="P68" s="6636"/>
    </row>
    <row r="69" spans="1:16" x14ac:dyDescent="0.2">
      <c r="A69" s="6637"/>
      <c r="B69" s="6638"/>
      <c r="C69" s="6638"/>
      <c r="D69" s="6639"/>
      <c r="E69" s="6640"/>
      <c r="F69" s="6638"/>
      <c r="G69" s="6638"/>
      <c r="H69" s="6640"/>
      <c r="I69" s="6639"/>
      <c r="J69" s="6641"/>
      <c r="K69" s="6638"/>
      <c r="L69" s="6638"/>
      <c r="M69" s="6638"/>
      <c r="N69" s="6638"/>
      <c r="O69" s="6638"/>
      <c r="P69" s="6642"/>
    </row>
    <row r="70" spans="1:16" x14ac:dyDescent="0.2">
      <c r="A70" s="6643"/>
      <c r="B70" s="6644"/>
      <c r="C70" s="6644"/>
      <c r="D70" s="6645"/>
      <c r="E70" s="6646"/>
      <c r="F70" s="6644"/>
      <c r="G70" s="6644"/>
      <c r="H70" s="6646"/>
      <c r="I70" s="6645"/>
      <c r="J70" s="6644"/>
      <c r="K70" s="6644"/>
      <c r="L70" s="6644"/>
      <c r="M70" s="6644"/>
      <c r="N70" s="6644"/>
      <c r="O70" s="6644"/>
      <c r="P70" s="6647"/>
    </row>
    <row r="71" spans="1:16" x14ac:dyDescent="0.2">
      <c r="A71" s="6648"/>
      <c r="B71" s="6649"/>
      <c r="C71" s="6649"/>
      <c r="D71" s="6650"/>
      <c r="E71" s="6651"/>
      <c r="F71" s="6649"/>
      <c r="G71" s="6649"/>
      <c r="H71" s="6651"/>
      <c r="I71" s="6650"/>
      <c r="J71" s="6649"/>
      <c r="K71" s="6649"/>
      <c r="L71" s="6649"/>
      <c r="M71" s="6649"/>
      <c r="N71" s="6649"/>
      <c r="O71" s="6649"/>
      <c r="P71" s="6652"/>
    </row>
    <row r="72" spans="1:16" x14ac:dyDescent="0.2">
      <c r="A72" s="6653"/>
      <c r="B72" s="6654"/>
      <c r="C72" s="6654"/>
      <c r="D72" s="6655"/>
      <c r="E72" s="6656"/>
      <c r="F72" s="6654"/>
      <c r="G72" s="6654"/>
      <c r="H72" s="6656"/>
      <c r="I72" s="6655"/>
      <c r="J72" s="6654"/>
      <c r="K72" s="6654"/>
      <c r="L72" s="6654"/>
      <c r="M72" s="6654" t="s">
        <v>29</v>
      </c>
      <c r="N72" s="6654"/>
      <c r="O72" s="6654"/>
      <c r="P72" s="6657"/>
    </row>
    <row r="73" spans="1:16" x14ac:dyDescent="0.2">
      <c r="A73" s="6658"/>
      <c r="B73" s="6659"/>
      <c r="C73" s="6659"/>
      <c r="D73" s="6660"/>
      <c r="E73" s="6661"/>
      <c r="F73" s="6659"/>
      <c r="G73" s="6659"/>
      <c r="H73" s="6661"/>
      <c r="I73" s="6660"/>
      <c r="J73" s="6659"/>
      <c r="K73" s="6659"/>
      <c r="L73" s="6659"/>
      <c r="M73" s="6659" t="s">
        <v>30</v>
      </c>
      <c r="N73" s="6659"/>
      <c r="O73" s="6659"/>
      <c r="P73" s="6662"/>
    </row>
    <row r="74" spans="1:16" ht="15.75" x14ac:dyDescent="0.25">
      <c r="E74" s="6663"/>
      <c r="H74" s="6663"/>
    </row>
    <row r="75" spans="1:16" ht="15.75" x14ac:dyDescent="0.25">
      <c r="C75" s="6664"/>
      <c r="E75" s="6665"/>
      <c r="H75" s="6665"/>
    </row>
    <row r="76" spans="1:16" ht="15.75" x14ac:dyDescent="0.25">
      <c r="E76" s="6666"/>
      <c r="H76" s="6666"/>
    </row>
    <row r="77" spans="1:16" ht="15.75" x14ac:dyDescent="0.25">
      <c r="E77" s="6667"/>
      <c r="H77" s="6667"/>
    </row>
    <row r="78" spans="1:16" ht="15.75" x14ac:dyDescent="0.25">
      <c r="E78" s="6668"/>
      <c r="H78" s="6668"/>
    </row>
    <row r="79" spans="1:16" ht="15.75" x14ac:dyDescent="0.25">
      <c r="E79" s="6669"/>
      <c r="H79" s="6669"/>
    </row>
    <row r="80" spans="1:16" ht="15.75" x14ac:dyDescent="0.25">
      <c r="E80" s="6670"/>
      <c r="H80" s="6670"/>
    </row>
    <row r="81" spans="5:13" ht="15.75" x14ac:dyDescent="0.25">
      <c r="E81" s="6671"/>
      <c r="H81" s="6671"/>
    </row>
    <row r="82" spans="5:13" ht="15.75" x14ac:dyDescent="0.25">
      <c r="E82" s="6672"/>
      <c r="H82" s="6672"/>
    </row>
    <row r="83" spans="5:13" ht="15.75" x14ac:dyDescent="0.25">
      <c r="E83" s="6673"/>
      <c r="H83" s="6673"/>
    </row>
    <row r="84" spans="5:13" ht="15.75" x14ac:dyDescent="0.25">
      <c r="E84" s="6674"/>
      <c r="H84" s="6674"/>
    </row>
    <row r="85" spans="5:13" ht="15.75" x14ac:dyDescent="0.25">
      <c r="E85" s="6675"/>
      <c r="H85" s="6675"/>
    </row>
    <row r="86" spans="5:13" ht="15.75" x14ac:dyDescent="0.25">
      <c r="E86" s="6676"/>
      <c r="H86" s="6676"/>
    </row>
    <row r="87" spans="5:13" ht="15.75" x14ac:dyDescent="0.25">
      <c r="E87" s="6677"/>
      <c r="H87" s="6677"/>
    </row>
    <row r="88" spans="5:13" ht="15.75" x14ac:dyDescent="0.25">
      <c r="E88" s="6678"/>
      <c r="H88" s="6678"/>
    </row>
    <row r="89" spans="5:13" ht="15.75" x14ac:dyDescent="0.25">
      <c r="E89" s="6679"/>
      <c r="H89" s="6679"/>
    </row>
    <row r="90" spans="5:13" ht="15.75" x14ac:dyDescent="0.25">
      <c r="E90" s="6680"/>
      <c r="H90" s="6680"/>
    </row>
    <row r="91" spans="5:13" ht="15.75" x14ac:dyDescent="0.25">
      <c r="E91" s="6681"/>
      <c r="H91" s="6681"/>
    </row>
    <row r="92" spans="5:13" ht="15.75" x14ac:dyDescent="0.25">
      <c r="E92" s="6682"/>
      <c r="H92" s="6682"/>
    </row>
    <row r="93" spans="5:13" ht="15.75" x14ac:dyDescent="0.25">
      <c r="E93" s="6683"/>
      <c r="H93" s="6683"/>
    </row>
    <row r="94" spans="5:13" ht="15.75" x14ac:dyDescent="0.25">
      <c r="E94" s="6684"/>
      <c r="H94" s="6684"/>
    </row>
    <row r="95" spans="5:13" ht="15.75" x14ac:dyDescent="0.25">
      <c r="E95" s="6685"/>
      <c r="H95" s="6685"/>
    </row>
    <row r="96" spans="5:13" ht="15.75" x14ac:dyDescent="0.25">
      <c r="E96" s="6686"/>
      <c r="H96" s="6686"/>
      <c r="M96" s="6687" t="s">
        <v>8</v>
      </c>
    </row>
    <row r="97" spans="5:14" ht="15.75" x14ac:dyDescent="0.25">
      <c r="E97" s="6688"/>
      <c r="H97" s="6688"/>
    </row>
    <row r="98" spans="5:14" ht="15.75" x14ac:dyDescent="0.25">
      <c r="E98" s="6689"/>
      <c r="H98" s="6689"/>
    </row>
    <row r="99" spans="5:14" ht="15.75" x14ac:dyDescent="0.25">
      <c r="E99" s="6690"/>
      <c r="H99" s="6690"/>
    </row>
    <row r="101" spans="5:14" x14ac:dyDescent="0.2">
      <c r="N101" s="6691"/>
    </row>
    <row r="126" spans="4:4" x14ac:dyDescent="0.2">
      <c r="D126" s="6692"/>
    </row>
  </sheetData>
  <mergeCells count="1">
    <mergeCell ref="Q27:R27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6693"/>
      <c r="B1" s="6694"/>
      <c r="C1" s="6694"/>
      <c r="D1" s="6695"/>
      <c r="E1" s="6694"/>
      <c r="F1" s="6694"/>
      <c r="G1" s="6694"/>
      <c r="H1" s="6694"/>
      <c r="I1" s="6695"/>
      <c r="J1" s="6694"/>
      <c r="K1" s="6694"/>
      <c r="L1" s="6694"/>
      <c r="M1" s="6694"/>
      <c r="N1" s="6694"/>
      <c r="O1" s="6694"/>
      <c r="P1" s="6696"/>
    </row>
    <row r="2" spans="1:16" ht="12.75" customHeight="1" x14ac:dyDescent="0.2">
      <c r="A2" s="6697" t="s">
        <v>0</v>
      </c>
      <c r="B2" s="6698"/>
      <c r="C2" s="6698"/>
      <c r="D2" s="6698"/>
      <c r="E2" s="6698"/>
      <c r="F2" s="6698"/>
      <c r="G2" s="6698"/>
      <c r="H2" s="6698"/>
      <c r="I2" s="6698"/>
      <c r="J2" s="6698"/>
      <c r="K2" s="6698"/>
      <c r="L2" s="6698"/>
      <c r="M2" s="6698"/>
      <c r="N2" s="6698"/>
      <c r="O2" s="6698"/>
      <c r="P2" s="6699"/>
    </row>
    <row r="3" spans="1:16" ht="12.75" customHeight="1" x14ac:dyDescent="0.2">
      <c r="A3" s="6700"/>
      <c r="B3" s="6701"/>
      <c r="C3" s="6701"/>
      <c r="D3" s="6701"/>
      <c r="E3" s="6701"/>
      <c r="F3" s="6701"/>
      <c r="G3" s="6701"/>
      <c r="H3" s="6701"/>
      <c r="I3" s="6701"/>
      <c r="J3" s="6701"/>
      <c r="K3" s="6701"/>
      <c r="L3" s="6701"/>
      <c r="M3" s="6701"/>
      <c r="N3" s="6701"/>
      <c r="O3" s="6701"/>
      <c r="P3" s="6702"/>
    </row>
    <row r="4" spans="1:16" ht="12.75" customHeight="1" x14ac:dyDescent="0.2">
      <c r="A4" s="6703" t="s">
        <v>80</v>
      </c>
      <c r="B4" s="6704"/>
      <c r="C4" s="6704"/>
      <c r="D4" s="6704"/>
      <c r="E4" s="6704"/>
      <c r="F4" s="6704"/>
      <c r="G4" s="6704"/>
      <c r="H4" s="6704"/>
      <c r="I4" s="6704"/>
      <c r="J4" s="6705"/>
      <c r="K4" s="6706"/>
      <c r="L4" s="6706"/>
      <c r="M4" s="6706"/>
      <c r="N4" s="6706"/>
      <c r="O4" s="6706"/>
      <c r="P4" s="6707"/>
    </row>
    <row r="5" spans="1:16" ht="12.75" customHeight="1" x14ac:dyDescent="0.2">
      <c r="A5" s="6708"/>
      <c r="B5" s="6709"/>
      <c r="C5" s="6709"/>
      <c r="D5" s="6710"/>
      <c r="E5" s="6709"/>
      <c r="F5" s="6709"/>
      <c r="G5" s="6709"/>
      <c r="H5" s="6709"/>
      <c r="I5" s="6710"/>
      <c r="J5" s="6709"/>
      <c r="K5" s="6709"/>
      <c r="L5" s="6709"/>
      <c r="M5" s="6709"/>
      <c r="N5" s="6709"/>
      <c r="O5" s="6709"/>
      <c r="P5" s="6711"/>
    </row>
    <row r="6" spans="1:16" ht="12.75" customHeight="1" x14ac:dyDescent="0.2">
      <c r="A6" s="6712" t="s">
        <v>2</v>
      </c>
      <c r="B6" s="6713"/>
      <c r="C6" s="6713"/>
      <c r="D6" s="6714"/>
      <c r="E6" s="6713"/>
      <c r="F6" s="6713"/>
      <c r="G6" s="6713"/>
      <c r="H6" s="6713"/>
      <c r="I6" s="6714"/>
      <c r="J6" s="6713"/>
      <c r="K6" s="6713"/>
      <c r="L6" s="6713"/>
      <c r="M6" s="6713"/>
      <c r="N6" s="6713"/>
      <c r="O6" s="6713"/>
      <c r="P6" s="6715"/>
    </row>
    <row r="7" spans="1:16" ht="12.75" customHeight="1" x14ac:dyDescent="0.2">
      <c r="A7" s="6716" t="s">
        <v>3</v>
      </c>
      <c r="B7" s="6717"/>
      <c r="C7" s="6717"/>
      <c r="D7" s="6718"/>
      <c r="E7" s="6717"/>
      <c r="F7" s="6717"/>
      <c r="G7" s="6717"/>
      <c r="H7" s="6717"/>
      <c r="I7" s="6718"/>
      <c r="J7" s="6717"/>
      <c r="K7" s="6717"/>
      <c r="L7" s="6717"/>
      <c r="M7" s="6717"/>
      <c r="N7" s="6717"/>
      <c r="O7" s="6717"/>
      <c r="P7" s="6719"/>
    </row>
    <row r="8" spans="1:16" ht="12.75" customHeight="1" x14ac:dyDescent="0.2">
      <c r="A8" s="6720" t="s">
        <v>4</v>
      </c>
      <c r="B8" s="6721"/>
      <c r="C8" s="6721"/>
      <c r="D8" s="6722"/>
      <c r="E8" s="6721"/>
      <c r="F8" s="6721"/>
      <c r="G8" s="6721"/>
      <c r="H8" s="6721"/>
      <c r="I8" s="6722"/>
      <c r="J8" s="6721"/>
      <c r="K8" s="6721"/>
      <c r="L8" s="6721"/>
      <c r="M8" s="6721"/>
      <c r="N8" s="6721"/>
      <c r="O8" s="6721"/>
      <c r="P8" s="6723"/>
    </row>
    <row r="9" spans="1:16" ht="12.75" customHeight="1" x14ac:dyDescent="0.2">
      <c r="A9" s="6724" t="s">
        <v>5</v>
      </c>
      <c r="B9" s="6725"/>
      <c r="C9" s="6725"/>
      <c r="D9" s="6726"/>
      <c r="E9" s="6725"/>
      <c r="F9" s="6725"/>
      <c r="G9" s="6725"/>
      <c r="H9" s="6725"/>
      <c r="I9" s="6726"/>
      <c r="J9" s="6725"/>
      <c r="K9" s="6725"/>
      <c r="L9" s="6725"/>
      <c r="M9" s="6725"/>
      <c r="N9" s="6725"/>
      <c r="O9" s="6725"/>
      <c r="P9" s="6727"/>
    </row>
    <row r="10" spans="1:16" ht="12.75" customHeight="1" x14ac:dyDescent="0.2">
      <c r="A10" s="6728" t="s">
        <v>6</v>
      </c>
      <c r="B10" s="6729"/>
      <c r="C10" s="6729"/>
      <c r="D10" s="6730"/>
      <c r="E10" s="6729"/>
      <c r="F10" s="6729"/>
      <c r="G10" s="6729"/>
      <c r="H10" s="6729"/>
      <c r="I10" s="6730"/>
      <c r="J10" s="6729"/>
      <c r="K10" s="6729"/>
      <c r="L10" s="6729"/>
      <c r="M10" s="6729"/>
      <c r="N10" s="6729"/>
      <c r="O10" s="6729"/>
      <c r="P10" s="6731"/>
    </row>
    <row r="11" spans="1:16" ht="12.75" customHeight="1" x14ac:dyDescent="0.2">
      <c r="A11" s="6732"/>
      <c r="B11" s="6733"/>
      <c r="C11" s="6733"/>
      <c r="D11" s="6734"/>
      <c r="E11" s="6733"/>
      <c r="F11" s="6733"/>
      <c r="G11" s="6735"/>
      <c r="H11" s="6733"/>
      <c r="I11" s="6734"/>
      <c r="J11" s="6733"/>
      <c r="K11" s="6733"/>
      <c r="L11" s="6733"/>
      <c r="M11" s="6733"/>
      <c r="N11" s="6733"/>
      <c r="O11" s="6733"/>
      <c r="P11" s="6736"/>
    </row>
    <row r="12" spans="1:16" ht="12.75" customHeight="1" x14ac:dyDescent="0.2">
      <c r="A12" s="6737" t="s">
        <v>81</v>
      </c>
      <c r="B12" s="6738"/>
      <c r="C12" s="6738"/>
      <c r="D12" s="6739"/>
      <c r="E12" s="6738" t="s">
        <v>8</v>
      </c>
      <c r="F12" s="6738"/>
      <c r="G12" s="6738"/>
      <c r="H12" s="6738"/>
      <c r="I12" s="6739"/>
      <c r="J12" s="6738"/>
      <c r="K12" s="6738"/>
      <c r="L12" s="6738"/>
      <c r="M12" s="6738"/>
      <c r="N12" s="6740" t="s">
        <v>82</v>
      </c>
      <c r="O12" s="6738"/>
      <c r="P12" s="6741"/>
    </row>
    <row r="13" spans="1:16" ht="12.75" customHeight="1" x14ac:dyDescent="0.2">
      <c r="A13" s="6742"/>
      <c r="B13" s="6743"/>
      <c r="C13" s="6743"/>
      <c r="D13" s="6744"/>
      <c r="E13" s="6743"/>
      <c r="F13" s="6743"/>
      <c r="G13" s="6743"/>
      <c r="H13" s="6743"/>
      <c r="I13" s="6744"/>
      <c r="J13" s="6743"/>
      <c r="K13" s="6743"/>
      <c r="L13" s="6743"/>
      <c r="M13" s="6743"/>
      <c r="N13" s="6743"/>
      <c r="O13" s="6743"/>
      <c r="P13" s="6745"/>
    </row>
    <row r="14" spans="1:16" ht="12.75" customHeight="1" x14ac:dyDescent="0.2">
      <c r="A14" s="6746" t="s">
        <v>10</v>
      </c>
      <c r="B14" s="6747"/>
      <c r="C14" s="6747"/>
      <c r="D14" s="6748"/>
      <c r="E14" s="6747"/>
      <c r="F14" s="6747"/>
      <c r="G14" s="6747"/>
      <c r="H14" s="6747"/>
      <c r="I14" s="6748"/>
      <c r="J14" s="6747"/>
      <c r="K14" s="6747"/>
      <c r="L14" s="6747"/>
      <c r="M14" s="6747"/>
      <c r="N14" s="6749"/>
      <c r="O14" s="6750"/>
      <c r="P14" s="6751"/>
    </row>
    <row r="15" spans="1:16" ht="12.75" customHeight="1" x14ac:dyDescent="0.2">
      <c r="A15" s="6752"/>
      <c r="B15" s="6753"/>
      <c r="C15" s="6753"/>
      <c r="D15" s="6754"/>
      <c r="E15" s="6753"/>
      <c r="F15" s="6753"/>
      <c r="G15" s="6753"/>
      <c r="H15" s="6753"/>
      <c r="I15" s="6754"/>
      <c r="J15" s="6753"/>
      <c r="K15" s="6753"/>
      <c r="L15" s="6753"/>
      <c r="M15" s="6753"/>
      <c r="N15" s="6755" t="s">
        <v>11</v>
      </c>
      <c r="O15" s="6756" t="s">
        <v>12</v>
      </c>
      <c r="P15" s="6757"/>
    </row>
    <row r="16" spans="1:16" ht="12.75" customHeight="1" x14ac:dyDescent="0.2">
      <c r="A16" s="6758" t="s">
        <v>13</v>
      </c>
      <c r="B16" s="6759"/>
      <c r="C16" s="6759"/>
      <c r="D16" s="6760"/>
      <c r="E16" s="6759"/>
      <c r="F16" s="6759"/>
      <c r="G16" s="6759"/>
      <c r="H16" s="6759"/>
      <c r="I16" s="6760"/>
      <c r="J16" s="6759"/>
      <c r="K16" s="6759"/>
      <c r="L16" s="6759"/>
      <c r="M16" s="6759"/>
      <c r="N16" s="6761"/>
      <c r="O16" s="6762"/>
      <c r="P16" s="6762"/>
    </row>
    <row r="17" spans="1:47" ht="12.75" customHeight="1" x14ac:dyDescent="0.2">
      <c r="A17" s="6763" t="s">
        <v>14</v>
      </c>
      <c r="B17" s="6764"/>
      <c r="C17" s="6764"/>
      <c r="D17" s="6765"/>
      <c r="E17" s="6764"/>
      <c r="F17" s="6764"/>
      <c r="G17" s="6764"/>
      <c r="H17" s="6764"/>
      <c r="I17" s="6765"/>
      <c r="J17" s="6764"/>
      <c r="K17" s="6764"/>
      <c r="L17" s="6764"/>
      <c r="M17" s="6764"/>
      <c r="N17" s="6766" t="s">
        <v>15</v>
      </c>
      <c r="O17" s="6767" t="s">
        <v>16</v>
      </c>
      <c r="P17" s="6768"/>
    </row>
    <row r="18" spans="1:47" ht="12.75" customHeight="1" x14ac:dyDescent="0.2">
      <c r="A18" s="6769"/>
      <c r="B18" s="6770"/>
      <c r="C18" s="6770"/>
      <c r="D18" s="6771"/>
      <c r="E18" s="6770"/>
      <c r="F18" s="6770"/>
      <c r="G18" s="6770"/>
      <c r="H18" s="6770"/>
      <c r="I18" s="6771"/>
      <c r="J18" s="6770"/>
      <c r="K18" s="6770"/>
      <c r="L18" s="6770"/>
      <c r="M18" s="6770"/>
      <c r="N18" s="6772"/>
      <c r="O18" s="6773"/>
      <c r="P18" s="6774" t="s">
        <v>8</v>
      </c>
    </row>
    <row r="19" spans="1:47" ht="12.75" customHeight="1" x14ac:dyDescent="0.2">
      <c r="A19" s="6775"/>
      <c r="B19" s="6776"/>
      <c r="C19" s="6776"/>
      <c r="D19" s="6777"/>
      <c r="E19" s="6776"/>
      <c r="F19" s="6776"/>
      <c r="G19" s="6776"/>
      <c r="H19" s="6776"/>
      <c r="I19" s="6777"/>
      <c r="J19" s="6776"/>
      <c r="K19" s="6778"/>
      <c r="L19" s="6776" t="s">
        <v>17</v>
      </c>
      <c r="M19" s="6776"/>
      <c r="N19" s="6779"/>
      <c r="O19" s="6780"/>
      <c r="P19" s="6781"/>
      <c r="AU19" s="6782"/>
    </row>
    <row r="20" spans="1:47" ht="12.75" customHeight="1" x14ac:dyDescent="0.2">
      <c r="A20" s="6783"/>
      <c r="B20" s="6784"/>
      <c r="C20" s="6784"/>
      <c r="D20" s="6785"/>
      <c r="E20" s="6784"/>
      <c r="F20" s="6784"/>
      <c r="G20" s="6784"/>
      <c r="H20" s="6784"/>
      <c r="I20" s="6785"/>
      <c r="J20" s="6784"/>
      <c r="K20" s="6784"/>
      <c r="L20" s="6784"/>
      <c r="M20" s="6784"/>
      <c r="N20" s="6786"/>
      <c r="O20" s="6787"/>
      <c r="P20" s="6788"/>
    </row>
    <row r="21" spans="1:47" ht="12.75" customHeight="1" x14ac:dyDescent="0.2">
      <c r="A21" s="6789"/>
      <c r="B21" s="6790"/>
      <c r="C21" s="6791"/>
      <c r="D21" s="6791"/>
      <c r="E21" s="6790"/>
      <c r="F21" s="6790"/>
      <c r="G21" s="6790"/>
      <c r="H21" s="6790" t="s">
        <v>8</v>
      </c>
      <c r="I21" s="6792"/>
      <c r="J21" s="6790"/>
      <c r="K21" s="6790"/>
      <c r="L21" s="6790"/>
      <c r="M21" s="6790"/>
      <c r="N21" s="6793"/>
      <c r="O21" s="6794"/>
      <c r="P21" s="6795"/>
    </row>
    <row r="22" spans="1:47" ht="12.75" customHeight="1" x14ac:dyDescent="0.2">
      <c r="A22" s="6796"/>
      <c r="B22" s="6797"/>
      <c r="C22" s="6797"/>
      <c r="D22" s="6798"/>
      <c r="E22" s="6797"/>
      <c r="F22" s="6797"/>
      <c r="G22" s="6797"/>
      <c r="H22" s="6797"/>
      <c r="I22" s="6798"/>
      <c r="J22" s="6797"/>
      <c r="K22" s="6797"/>
      <c r="L22" s="6797"/>
      <c r="M22" s="6797"/>
      <c r="N22" s="6797"/>
      <c r="O22" s="6797"/>
      <c r="P22" s="6799"/>
    </row>
    <row r="23" spans="1:47" ht="12.75" customHeight="1" x14ac:dyDescent="0.2">
      <c r="A23" s="6800" t="s">
        <v>18</v>
      </c>
      <c r="B23" s="6801"/>
      <c r="C23" s="6801"/>
      <c r="D23" s="6802"/>
      <c r="E23" s="6803" t="s">
        <v>19</v>
      </c>
      <c r="F23" s="6803"/>
      <c r="G23" s="6803"/>
      <c r="H23" s="6803"/>
      <c r="I23" s="6803"/>
      <c r="J23" s="6803"/>
      <c r="K23" s="6803"/>
      <c r="L23" s="6803"/>
      <c r="M23" s="6801"/>
      <c r="N23" s="6801"/>
      <c r="O23" s="6801"/>
      <c r="P23" s="6804"/>
    </row>
    <row r="24" spans="1:47" ht="15.75" x14ac:dyDescent="0.25">
      <c r="A24" s="6805"/>
      <c r="B24" s="6806"/>
      <c r="C24" s="6806"/>
      <c r="D24" s="6807"/>
      <c r="E24" s="6808" t="s">
        <v>20</v>
      </c>
      <c r="F24" s="6808"/>
      <c r="G24" s="6808"/>
      <c r="H24" s="6808"/>
      <c r="I24" s="6808"/>
      <c r="J24" s="6808"/>
      <c r="K24" s="6808"/>
      <c r="L24" s="6808"/>
      <c r="M24" s="6806"/>
      <c r="N24" s="6806"/>
      <c r="O24" s="6806"/>
      <c r="P24" s="6809"/>
    </row>
    <row r="25" spans="1:47" ht="12.75" customHeight="1" x14ac:dyDescent="0.2">
      <c r="A25" s="6810"/>
      <c r="B25" s="6811" t="s">
        <v>21</v>
      </c>
      <c r="C25" s="6812"/>
      <c r="D25" s="6812"/>
      <c r="E25" s="6812"/>
      <c r="F25" s="6812"/>
      <c r="G25" s="6812"/>
      <c r="H25" s="6812"/>
      <c r="I25" s="6812"/>
      <c r="J25" s="6812"/>
      <c r="K25" s="6812"/>
      <c r="L25" s="6812"/>
      <c r="M25" s="6812"/>
      <c r="N25" s="6812"/>
      <c r="O25" s="6813"/>
      <c r="P25" s="6814"/>
    </row>
    <row r="26" spans="1:47" ht="12.75" customHeight="1" x14ac:dyDescent="0.2">
      <c r="A26" s="6815" t="s">
        <v>22</v>
      </c>
      <c r="B26" s="6816" t="s">
        <v>23</v>
      </c>
      <c r="C26" s="6816"/>
      <c r="D26" s="6815" t="s">
        <v>24</v>
      </c>
      <c r="E26" s="6815" t="s">
        <v>25</v>
      </c>
      <c r="F26" s="6815" t="s">
        <v>22</v>
      </c>
      <c r="G26" s="6816" t="s">
        <v>23</v>
      </c>
      <c r="H26" s="6816"/>
      <c r="I26" s="6815" t="s">
        <v>24</v>
      </c>
      <c r="J26" s="6815" t="s">
        <v>25</v>
      </c>
      <c r="K26" s="6815" t="s">
        <v>22</v>
      </c>
      <c r="L26" s="6816" t="s">
        <v>23</v>
      </c>
      <c r="M26" s="6816"/>
      <c r="N26" s="6817" t="s">
        <v>24</v>
      </c>
      <c r="O26" s="6815" t="s">
        <v>25</v>
      </c>
      <c r="P26" s="6818"/>
    </row>
    <row r="27" spans="1:47" ht="12.75" customHeight="1" x14ac:dyDescent="0.2">
      <c r="A27" s="6819"/>
      <c r="B27" s="6820" t="s">
        <v>26</v>
      </c>
      <c r="C27" s="6820" t="s">
        <v>2</v>
      </c>
      <c r="D27" s="6819"/>
      <c r="E27" s="6819"/>
      <c r="F27" s="6819"/>
      <c r="G27" s="6820" t="s">
        <v>26</v>
      </c>
      <c r="H27" s="6820" t="s">
        <v>2</v>
      </c>
      <c r="I27" s="6819"/>
      <c r="J27" s="6819"/>
      <c r="K27" s="6819"/>
      <c r="L27" s="6820" t="s">
        <v>26</v>
      </c>
      <c r="M27" s="6820" t="s">
        <v>2</v>
      </c>
      <c r="N27" s="6821"/>
      <c r="O27" s="6819"/>
      <c r="P27" s="6822"/>
      <c r="Q27" s="41" t="s">
        <v>165</v>
      </c>
      <c r="R27" s="40"/>
      <c r="S27" t="s">
        <v>166</v>
      </c>
    </row>
    <row r="28" spans="1:47" ht="12.75" customHeight="1" x14ac:dyDescent="0.2">
      <c r="A28" s="6823">
        <v>1</v>
      </c>
      <c r="B28" s="6824">
        <v>0</v>
      </c>
      <c r="C28" s="6825">
        <v>0.15</v>
      </c>
      <c r="D28" s="6826">
        <v>12000</v>
      </c>
      <c r="E28" s="6827">
        <f t="shared" ref="E28:E59" si="0">D28*(100-2.6)/100</f>
        <v>11688</v>
      </c>
      <c r="F28" s="6828">
        <v>33</v>
      </c>
      <c r="G28" s="6829">
        <v>8</v>
      </c>
      <c r="H28" s="6829">
        <v>8.15</v>
      </c>
      <c r="I28" s="6826">
        <v>12000</v>
      </c>
      <c r="J28" s="6827">
        <f t="shared" ref="J28:J59" si="1">I28*(100-2.6)/100</f>
        <v>11688</v>
      </c>
      <c r="K28" s="6828">
        <v>65</v>
      </c>
      <c r="L28" s="6829">
        <v>16</v>
      </c>
      <c r="M28" s="6829">
        <v>16.149999999999999</v>
      </c>
      <c r="N28" s="6826">
        <v>12000</v>
      </c>
      <c r="O28" s="6827">
        <f t="shared" ref="O28:O59" si="2">N28*(100-2.6)/100</f>
        <v>11688</v>
      </c>
      <c r="P28" s="6830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6831">
        <v>2</v>
      </c>
      <c r="B29" s="6831">
        <v>0.15</v>
      </c>
      <c r="C29" s="6832">
        <v>0.3</v>
      </c>
      <c r="D29" s="6833">
        <v>12000</v>
      </c>
      <c r="E29" s="6834">
        <f t="shared" si="0"/>
        <v>11688</v>
      </c>
      <c r="F29" s="6835">
        <v>34</v>
      </c>
      <c r="G29" s="6836">
        <v>8.15</v>
      </c>
      <c r="H29" s="6836">
        <v>8.3000000000000007</v>
      </c>
      <c r="I29" s="6833">
        <v>12000</v>
      </c>
      <c r="J29" s="6834">
        <f t="shared" si="1"/>
        <v>11688</v>
      </c>
      <c r="K29" s="6835">
        <v>66</v>
      </c>
      <c r="L29" s="6836">
        <v>16.149999999999999</v>
      </c>
      <c r="M29" s="6836">
        <v>16.3</v>
      </c>
      <c r="N29" s="6833">
        <v>12000</v>
      </c>
      <c r="O29" s="6834">
        <f t="shared" si="2"/>
        <v>11688</v>
      </c>
      <c r="P29" s="6837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6838">
        <v>3</v>
      </c>
      <c r="B30" s="6839">
        <v>0.3</v>
      </c>
      <c r="C30" s="6840">
        <v>0.45</v>
      </c>
      <c r="D30" s="6841">
        <v>12000</v>
      </c>
      <c r="E30" s="6842">
        <f t="shared" si="0"/>
        <v>11688</v>
      </c>
      <c r="F30" s="6843">
        <v>35</v>
      </c>
      <c r="G30" s="6844">
        <v>8.3000000000000007</v>
      </c>
      <c r="H30" s="6844">
        <v>8.4499999999999993</v>
      </c>
      <c r="I30" s="6841">
        <v>12000</v>
      </c>
      <c r="J30" s="6842">
        <f t="shared" si="1"/>
        <v>11688</v>
      </c>
      <c r="K30" s="6843">
        <v>67</v>
      </c>
      <c r="L30" s="6844">
        <v>16.3</v>
      </c>
      <c r="M30" s="6844">
        <v>16.45</v>
      </c>
      <c r="N30" s="6841">
        <v>12000</v>
      </c>
      <c r="O30" s="6842">
        <f t="shared" si="2"/>
        <v>11688</v>
      </c>
      <c r="P30" s="6845"/>
      <c r="Q30" s="10609">
        <v>2</v>
      </c>
      <c r="R30" s="10651">
        <v>2.15</v>
      </c>
      <c r="S30" s="39">
        <f>AVERAGE(D36:D39)</f>
        <v>12000</v>
      </c>
      <c r="V30" s="6846"/>
    </row>
    <row r="31" spans="1:47" ht="12.75" customHeight="1" x14ac:dyDescent="0.2">
      <c r="A31" s="6847">
        <v>4</v>
      </c>
      <c r="B31" s="6847">
        <v>0.45</v>
      </c>
      <c r="C31" s="6848">
        <v>1</v>
      </c>
      <c r="D31" s="6849">
        <v>12000</v>
      </c>
      <c r="E31" s="6850">
        <f t="shared" si="0"/>
        <v>11688</v>
      </c>
      <c r="F31" s="6851">
        <v>36</v>
      </c>
      <c r="G31" s="6848">
        <v>8.4499999999999993</v>
      </c>
      <c r="H31" s="6848">
        <v>9</v>
      </c>
      <c r="I31" s="6849">
        <v>12000</v>
      </c>
      <c r="J31" s="6850">
        <f t="shared" si="1"/>
        <v>11688</v>
      </c>
      <c r="K31" s="6851">
        <v>68</v>
      </c>
      <c r="L31" s="6848">
        <v>16.45</v>
      </c>
      <c r="M31" s="6848">
        <v>17</v>
      </c>
      <c r="N31" s="6849">
        <v>12000</v>
      </c>
      <c r="O31" s="6850">
        <f t="shared" si="2"/>
        <v>11688</v>
      </c>
      <c r="P31" s="6852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6853">
        <v>5</v>
      </c>
      <c r="B32" s="6854">
        <v>1</v>
      </c>
      <c r="C32" s="6855">
        <v>1.1499999999999999</v>
      </c>
      <c r="D32" s="6856">
        <v>12000</v>
      </c>
      <c r="E32" s="6857">
        <f t="shared" si="0"/>
        <v>11688</v>
      </c>
      <c r="F32" s="6858">
        <v>37</v>
      </c>
      <c r="G32" s="6854">
        <v>9</v>
      </c>
      <c r="H32" s="6854">
        <v>9.15</v>
      </c>
      <c r="I32" s="6856">
        <v>12000</v>
      </c>
      <c r="J32" s="6857">
        <f t="shared" si="1"/>
        <v>11688</v>
      </c>
      <c r="K32" s="6858">
        <v>69</v>
      </c>
      <c r="L32" s="6854">
        <v>17</v>
      </c>
      <c r="M32" s="6854">
        <v>17.149999999999999</v>
      </c>
      <c r="N32" s="6856">
        <v>12000</v>
      </c>
      <c r="O32" s="6857">
        <f t="shared" si="2"/>
        <v>11688</v>
      </c>
      <c r="P32" s="6859"/>
      <c r="Q32" s="10609">
        <v>4</v>
      </c>
      <c r="R32" s="10626">
        <v>4.1500000000000004</v>
      </c>
      <c r="S32" s="39">
        <f>AVERAGE(D44:D47)</f>
        <v>12000</v>
      </c>
      <c r="AQ32" s="6856"/>
    </row>
    <row r="33" spans="1:19" ht="12.75" customHeight="1" x14ac:dyDescent="0.2">
      <c r="A33" s="6860">
        <v>6</v>
      </c>
      <c r="B33" s="6861">
        <v>1.1499999999999999</v>
      </c>
      <c r="C33" s="6862">
        <v>1.3</v>
      </c>
      <c r="D33" s="6863">
        <v>12000</v>
      </c>
      <c r="E33" s="6864">
        <f t="shared" si="0"/>
        <v>11688</v>
      </c>
      <c r="F33" s="6865">
        <v>38</v>
      </c>
      <c r="G33" s="6862">
        <v>9.15</v>
      </c>
      <c r="H33" s="6862">
        <v>9.3000000000000007</v>
      </c>
      <c r="I33" s="6863">
        <v>12000</v>
      </c>
      <c r="J33" s="6864">
        <f t="shared" si="1"/>
        <v>11688</v>
      </c>
      <c r="K33" s="6865">
        <v>70</v>
      </c>
      <c r="L33" s="6862">
        <v>17.149999999999999</v>
      </c>
      <c r="M33" s="6862">
        <v>17.3</v>
      </c>
      <c r="N33" s="6863">
        <v>12000</v>
      </c>
      <c r="O33" s="6864">
        <f t="shared" si="2"/>
        <v>11688</v>
      </c>
      <c r="P33" s="6866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6867">
        <v>7</v>
      </c>
      <c r="B34" s="6868">
        <v>1.3</v>
      </c>
      <c r="C34" s="6869">
        <v>1.45</v>
      </c>
      <c r="D34" s="6870">
        <v>12000</v>
      </c>
      <c r="E34" s="6871">
        <f t="shared" si="0"/>
        <v>11688</v>
      </c>
      <c r="F34" s="6872">
        <v>39</v>
      </c>
      <c r="G34" s="6873">
        <v>9.3000000000000007</v>
      </c>
      <c r="H34" s="6873">
        <v>9.4499999999999993</v>
      </c>
      <c r="I34" s="6870">
        <v>12000</v>
      </c>
      <c r="J34" s="6871">
        <f t="shared" si="1"/>
        <v>11688</v>
      </c>
      <c r="K34" s="6872">
        <v>71</v>
      </c>
      <c r="L34" s="6873">
        <v>17.3</v>
      </c>
      <c r="M34" s="6873">
        <v>17.45</v>
      </c>
      <c r="N34" s="6870">
        <v>12000</v>
      </c>
      <c r="O34" s="6871">
        <f t="shared" si="2"/>
        <v>11688</v>
      </c>
      <c r="P34" s="6874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6875">
        <v>8</v>
      </c>
      <c r="B35" s="6875">
        <v>1.45</v>
      </c>
      <c r="C35" s="6876">
        <v>2</v>
      </c>
      <c r="D35" s="6877">
        <v>12000</v>
      </c>
      <c r="E35" s="6878">
        <f t="shared" si="0"/>
        <v>11688</v>
      </c>
      <c r="F35" s="6879">
        <v>40</v>
      </c>
      <c r="G35" s="6876">
        <v>9.4499999999999993</v>
      </c>
      <c r="H35" s="6876">
        <v>10</v>
      </c>
      <c r="I35" s="6877">
        <v>12000</v>
      </c>
      <c r="J35" s="6878">
        <f t="shared" si="1"/>
        <v>11688</v>
      </c>
      <c r="K35" s="6879">
        <v>72</v>
      </c>
      <c r="L35" s="6880">
        <v>17.45</v>
      </c>
      <c r="M35" s="6876">
        <v>18</v>
      </c>
      <c r="N35" s="6877">
        <v>12000</v>
      </c>
      <c r="O35" s="6878">
        <f t="shared" si="2"/>
        <v>11688</v>
      </c>
      <c r="P35" s="6881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6882">
        <v>9</v>
      </c>
      <c r="B36" s="6883">
        <v>2</v>
      </c>
      <c r="C36" s="6884">
        <v>2.15</v>
      </c>
      <c r="D36" s="6885">
        <v>12000</v>
      </c>
      <c r="E36" s="6886">
        <f t="shared" si="0"/>
        <v>11688</v>
      </c>
      <c r="F36" s="6887">
        <v>41</v>
      </c>
      <c r="G36" s="6888">
        <v>10</v>
      </c>
      <c r="H36" s="6889">
        <v>10.15</v>
      </c>
      <c r="I36" s="6885">
        <v>12000</v>
      </c>
      <c r="J36" s="6886">
        <f t="shared" si="1"/>
        <v>11688</v>
      </c>
      <c r="K36" s="6887">
        <v>73</v>
      </c>
      <c r="L36" s="6889">
        <v>18</v>
      </c>
      <c r="M36" s="6888">
        <v>18.149999999999999</v>
      </c>
      <c r="N36" s="6885">
        <v>12000</v>
      </c>
      <c r="O36" s="6886">
        <f t="shared" si="2"/>
        <v>11688</v>
      </c>
      <c r="P36" s="6890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6891">
        <v>10</v>
      </c>
      <c r="B37" s="6891">
        <v>2.15</v>
      </c>
      <c r="C37" s="6892">
        <v>2.2999999999999998</v>
      </c>
      <c r="D37" s="6893">
        <v>12000</v>
      </c>
      <c r="E37" s="6894">
        <f t="shared" si="0"/>
        <v>11688</v>
      </c>
      <c r="F37" s="6895">
        <v>42</v>
      </c>
      <c r="G37" s="6892">
        <v>10.15</v>
      </c>
      <c r="H37" s="6896">
        <v>10.3</v>
      </c>
      <c r="I37" s="6893">
        <v>12000</v>
      </c>
      <c r="J37" s="6894">
        <f t="shared" si="1"/>
        <v>11688</v>
      </c>
      <c r="K37" s="6895">
        <v>74</v>
      </c>
      <c r="L37" s="6896">
        <v>18.149999999999999</v>
      </c>
      <c r="M37" s="6892">
        <v>18.3</v>
      </c>
      <c r="N37" s="6893">
        <v>12000</v>
      </c>
      <c r="O37" s="6894">
        <f t="shared" si="2"/>
        <v>11688</v>
      </c>
      <c r="P37" s="6897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6898">
        <v>11</v>
      </c>
      <c r="B38" s="6899">
        <v>2.2999999999999998</v>
      </c>
      <c r="C38" s="6900">
        <v>2.4500000000000002</v>
      </c>
      <c r="D38" s="6901">
        <v>12000</v>
      </c>
      <c r="E38" s="6902">
        <f t="shared" si="0"/>
        <v>11688</v>
      </c>
      <c r="F38" s="6903">
        <v>43</v>
      </c>
      <c r="G38" s="6904">
        <v>10.3</v>
      </c>
      <c r="H38" s="6905">
        <v>10.45</v>
      </c>
      <c r="I38" s="6901">
        <v>12000</v>
      </c>
      <c r="J38" s="6902">
        <f t="shared" si="1"/>
        <v>11688</v>
      </c>
      <c r="K38" s="6903">
        <v>75</v>
      </c>
      <c r="L38" s="6905">
        <v>18.3</v>
      </c>
      <c r="M38" s="6904">
        <v>18.45</v>
      </c>
      <c r="N38" s="6901">
        <v>12000</v>
      </c>
      <c r="O38" s="6902">
        <f t="shared" si="2"/>
        <v>11688</v>
      </c>
      <c r="P38" s="6906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6907">
        <v>12</v>
      </c>
      <c r="B39" s="6907">
        <v>2.4500000000000002</v>
      </c>
      <c r="C39" s="6908">
        <v>3</v>
      </c>
      <c r="D39" s="6909">
        <v>12000</v>
      </c>
      <c r="E39" s="6910">
        <f t="shared" si="0"/>
        <v>11688</v>
      </c>
      <c r="F39" s="6911">
        <v>44</v>
      </c>
      <c r="G39" s="6908">
        <v>10.45</v>
      </c>
      <c r="H39" s="6912">
        <v>11</v>
      </c>
      <c r="I39" s="6909">
        <v>12000</v>
      </c>
      <c r="J39" s="6910">
        <f t="shared" si="1"/>
        <v>11688</v>
      </c>
      <c r="K39" s="6911">
        <v>76</v>
      </c>
      <c r="L39" s="6912">
        <v>18.45</v>
      </c>
      <c r="M39" s="6908">
        <v>19</v>
      </c>
      <c r="N39" s="6909">
        <v>12000</v>
      </c>
      <c r="O39" s="6910">
        <f t="shared" si="2"/>
        <v>11688</v>
      </c>
      <c r="P39" s="6913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6914">
        <v>13</v>
      </c>
      <c r="B40" s="6915">
        <v>3</v>
      </c>
      <c r="C40" s="6916">
        <v>3.15</v>
      </c>
      <c r="D40" s="6917">
        <v>12000</v>
      </c>
      <c r="E40" s="6918">
        <f t="shared" si="0"/>
        <v>11688</v>
      </c>
      <c r="F40" s="6919">
        <v>45</v>
      </c>
      <c r="G40" s="6920">
        <v>11</v>
      </c>
      <c r="H40" s="6921">
        <v>11.15</v>
      </c>
      <c r="I40" s="6917">
        <v>12000</v>
      </c>
      <c r="J40" s="6918">
        <f t="shared" si="1"/>
        <v>11688</v>
      </c>
      <c r="K40" s="6919">
        <v>77</v>
      </c>
      <c r="L40" s="6921">
        <v>19</v>
      </c>
      <c r="M40" s="6920">
        <v>19.149999999999999</v>
      </c>
      <c r="N40" s="6917">
        <v>12000</v>
      </c>
      <c r="O40" s="6918">
        <f t="shared" si="2"/>
        <v>11688</v>
      </c>
      <c r="P40" s="6922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6923">
        <v>14</v>
      </c>
      <c r="B41" s="6923">
        <v>3.15</v>
      </c>
      <c r="C41" s="6924">
        <v>3.3</v>
      </c>
      <c r="D41" s="6925">
        <v>12000</v>
      </c>
      <c r="E41" s="6926">
        <f t="shared" si="0"/>
        <v>11688</v>
      </c>
      <c r="F41" s="6927">
        <v>46</v>
      </c>
      <c r="G41" s="6928">
        <v>11.15</v>
      </c>
      <c r="H41" s="6924">
        <v>11.3</v>
      </c>
      <c r="I41" s="6925">
        <v>12000</v>
      </c>
      <c r="J41" s="6926">
        <f t="shared" si="1"/>
        <v>11688</v>
      </c>
      <c r="K41" s="6927">
        <v>78</v>
      </c>
      <c r="L41" s="6924">
        <v>19.149999999999999</v>
      </c>
      <c r="M41" s="6928">
        <v>19.3</v>
      </c>
      <c r="N41" s="6925">
        <v>12000</v>
      </c>
      <c r="O41" s="6926">
        <f t="shared" si="2"/>
        <v>11688</v>
      </c>
      <c r="P41" s="6929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6930">
        <v>15</v>
      </c>
      <c r="B42" s="6931">
        <v>3.3</v>
      </c>
      <c r="C42" s="6932">
        <v>3.45</v>
      </c>
      <c r="D42" s="6933">
        <v>12000</v>
      </c>
      <c r="E42" s="6934">
        <f t="shared" si="0"/>
        <v>11688</v>
      </c>
      <c r="F42" s="6935">
        <v>47</v>
      </c>
      <c r="G42" s="6936">
        <v>11.3</v>
      </c>
      <c r="H42" s="6937">
        <v>11.45</v>
      </c>
      <c r="I42" s="6933">
        <v>12000</v>
      </c>
      <c r="J42" s="6934">
        <f t="shared" si="1"/>
        <v>11688</v>
      </c>
      <c r="K42" s="6935">
        <v>79</v>
      </c>
      <c r="L42" s="6937">
        <v>19.3</v>
      </c>
      <c r="M42" s="6936">
        <v>19.45</v>
      </c>
      <c r="N42" s="6933">
        <v>12000</v>
      </c>
      <c r="O42" s="6934">
        <f t="shared" si="2"/>
        <v>11688</v>
      </c>
      <c r="P42" s="6938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6939">
        <v>16</v>
      </c>
      <c r="B43" s="6939">
        <v>3.45</v>
      </c>
      <c r="C43" s="6940">
        <v>4</v>
      </c>
      <c r="D43" s="6941">
        <v>12000</v>
      </c>
      <c r="E43" s="6942">
        <f t="shared" si="0"/>
        <v>11688</v>
      </c>
      <c r="F43" s="6943">
        <v>48</v>
      </c>
      <c r="G43" s="6944">
        <v>11.45</v>
      </c>
      <c r="H43" s="6940">
        <v>12</v>
      </c>
      <c r="I43" s="6941">
        <v>12000</v>
      </c>
      <c r="J43" s="6942">
        <f t="shared" si="1"/>
        <v>11688</v>
      </c>
      <c r="K43" s="6943">
        <v>80</v>
      </c>
      <c r="L43" s="6940">
        <v>19.45</v>
      </c>
      <c r="M43" s="6940">
        <v>20</v>
      </c>
      <c r="N43" s="6941">
        <v>12000</v>
      </c>
      <c r="O43" s="6942">
        <f t="shared" si="2"/>
        <v>11688</v>
      </c>
      <c r="P43" s="6945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6946">
        <v>17</v>
      </c>
      <c r="B44" s="6947">
        <v>4</v>
      </c>
      <c r="C44" s="6948">
        <v>4.1500000000000004</v>
      </c>
      <c r="D44" s="6949">
        <v>12000</v>
      </c>
      <c r="E44" s="6950">
        <f t="shared" si="0"/>
        <v>11688</v>
      </c>
      <c r="F44" s="6951">
        <v>49</v>
      </c>
      <c r="G44" s="6952">
        <v>12</v>
      </c>
      <c r="H44" s="6953">
        <v>12.15</v>
      </c>
      <c r="I44" s="6949">
        <v>12000</v>
      </c>
      <c r="J44" s="6950">
        <f t="shared" si="1"/>
        <v>11688</v>
      </c>
      <c r="K44" s="6951">
        <v>81</v>
      </c>
      <c r="L44" s="6953">
        <v>20</v>
      </c>
      <c r="M44" s="6952">
        <v>20.149999999999999</v>
      </c>
      <c r="N44" s="6949">
        <v>12000</v>
      </c>
      <c r="O44" s="6950">
        <f t="shared" si="2"/>
        <v>11688</v>
      </c>
      <c r="P44" s="6954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6955">
        <v>18</v>
      </c>
      <c r="B45" s="6955">
        <v>4.1500000000000004</v>
      </c>
      <c r="C45" s="6956">
        <v>4.3</v>
      </c>
      <c r="D45" s="6957">
        <v>12000</v>
      </c>
      <c r="E45" s="6958">
        <f t="shared" si="0"/>
        <v>11688</v>
      </c>
      <c r="F45" s="6959">
        <v>50</v>
      </c>
      <c r="G45" s="6960">
        <v>12.15</v>
      </c>
      <c r="H45" s="6956">
        <v>12.3</v>
      </c>
      <c r="I45" s="6957">
        <v>12000</v>
      </c>
      <c r="J45" s="6958">
        <f t="shared" si="1"/>
        <v>11688</v>
      </c>
      <c r="K45" s="6959">
        <v>82</v>
      </c>
      <c r="L45" s="6956">
        <v>20.149999999999999</v>
      </c>
      <c r="M45" s="6960">
        <v>20.3</v>
      </c>
      <c r="N45" s="6957">
        <v>12000</v>
      </c>
      <c r="O45" s="6958">
        <f t="shared" si="2"/>
        <v>11688</v>
      </c>
      <c r="P45" s="6961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6962">
        <v>19</v>
      </c>
      <c r="B46" s="6963">
        <v>4.3</v>
      </c>
      <c r="C46" s="6964">
        <v>4.45</v>
      </c>
      <c r="D46" s="6965">
        <v>12000</v>
      </c>
      <c r="E46" s="6966">
        <f t="shared" si="0"/>
        <v>11688</v>
      </c>
      <c r="F46" s="6967">
        <v>51</v>
      </c>
      <c r="G46" s="6968">
        <v>12.3</v>
      </c>
      <c r="H46" s="6969">
        <v>12.45</v>
      </c>
      <c r="I46" s="6965">
        <v>12000</v>
      </c>
      <c r="J46" s="6966">
        <f t="shared" si="1"/>
        <v>11688</v>
      </c>
      <c r="K46" s="6967">
        <v>83</v>
      </c>
      <c r="L46" s="6969">
        <v>20.3</v>
      </c>
      <c r="M46" s="6968">
        <v>20.45</v>
      </c>
      <c r="N46" s="6965">
        <v>12000</v>
      </c>
      <c r="O46" s="6966">
        <f t="shared" si="2"/>
        <v>11688</v>
      </c>
      <c r="P46" s="6970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6971">
        <v>20</v>
      </c>
      <c r="B47" s="6971">
        <v>4.45</v>
      </c>
      <c r="C47" s="6972">
        <v>5</v>
      </c>
      <c r="D47" s="6973">
        <v>12000</v>
      </c>
      <c r="E47" s="6974">
        <f t="shared" si="0"/>
        <v>11688</v>
      </c>
      <c r="F47" s="6975">
        <v>52</v>
      </c>
      <c r="G47" s="6976">
        <v>12.45</v>
      </c>
      <c r="H47" s="6972">
        <v>13</v>
      </c>
      <c r="I47" s="6973">
        <v>12000</v>
      </c>
      <c r="J47" s="6974">
        <f t="shared" si="1"/>
        <v>11688</v>
      </c>
      <c r="K47" s="6975">
        <v>84</v>
      </c>
      <c r="L47" s="6972">
        <v>20.45</v>
      </c>
      <c r="M47" s="6976">
        <v>21</v>
      </c>
      <c r="N47" s="6973">
        <v>12000</v>
      </c>
      <c r="O47" s="6974">
        <f t="shared" si="2"/>
        <v>11688</v>
      </c>
      <c r="P47" s="6977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6978">
        <v>21</v>
      </c>
      <c r="B48" s="6979">
        <v>5</v>
      </c>
      <c r="C48" s="6980">
        <v>5.15</v>
      </c>
      <c r="D48" s="6981">
        <v>12000</v>
      </c>
      <c r="E48" s="6982">
        <f t="shared" si="0"/>
        <v>11688</v>
      </c>
      <c r="F48" s="6983">
        <v>53</v>
      </c>
      <c r="G48" s="6979">
        <v>13</v>
      </c>
      <c r="H48" s="6984">
        <v>13.15</v>
      </c>
      <c r="I48" s="6981">
        <v>12000</v>
      </c>
      <c r="J48" s="6982">
        <f t="shared" si="1"/>
        <v>11688</v>
      </c>
      <c r="K48" s="6983">
        <v>85</v>
      </c>
      <c r="L48" s="6984">
        <v>21</v>
      </c>
      <c r="M48" s="6979">
        <v>21.15</v>
      </c>
      <c r="N48" s="6981">
        <v>12000</v>
      </c>
      <c r="O48" s="6982">
        <f t="shared" si="2"/>
        <v>11688</v>
      </c>
      <c r="P48" s="6985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6986">
        <v>22</v>
      </c>
      <c r="B49" s="6987">
        <v>5.15</v>
      </c>
      <c r="C49" s="6988">
        <v>5.3</v>
      </c>
      <c r="D49" s="6989">
        <v>12000</v>
      </c>
      <c r="E49" s="6990">
        <f t="shared" si="0"/>
        <v>11688</v>
      </c>
      <c r="F49" s="6991">
        <v>54</v>
      </c>
      <c r="G49" s="6992">
        <v>13.15</v>
      </c>
      <c r="H49" s="6988">
        <v>13.3</v>
      </c>
      <c r="I49" s="6989">
        <v>12000</v>
      </c>
      <c r="J49" s="6990">
        <f t="shared" si="1"/>
        <v>11688</v>
      </c>
      <c r="K49" s="6991">
        <v>86</v>
      </c>
      <c r="L49" s="6988">
        <v>21.15</v>
      </c>
      <c r="M49" s="6992">
        <v>21.3</v>
      </c>
      <c r="N49" s="6989">
        <v>12000</v>
      </c>
      <c r="O49" s="6990">
        <f t="shared" si="2"/>
        <v>11688</v>
      </c>
      <c r="P49" s="6993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6994">
        <v>23</v>
      </c>
      <c r="B50" s="6995">
        <v>5.3</v>
      </c>
      <c r="C50" s="6996">
        <v>5.45</v>
      </c>
      <c r="D50" s="6997">
        <v>12000</v>
      </c>
      <c r="E50" s="6998">
        <f t="shared" si="0"/>
        <v>11688</v>
      </c>
      <c r="F50" s="6999">
        <v>55</v>
      </c>
      <c r="G50" s="6995">
        <v>13.3</v>
      </c>
      <c r="H50" s="7000">
        <v>13.45</v>
      </c>
      <c r="I50" s="6997">
        <v>12000</v>
      </c>
      <c r="J50" s="6998">
        <f t="shared" si="1"/>
        <v>11688</v>
      </c>
      <c r="K50" s="6999">
        <v>87</v>
      </c>
      <c r="L50" s="7000">
        <v>21.3</v>
      </c>
      <c r="M50" s="6995">
        <v>21.45</v>
      </c>
      <c r="N50" s="6997">
        <v>12000</v>
      </c>
      <c r="O50" s="6998">
        <f t="shared" si="2"/>
        <v>11688</v>
      </c>
      <c r="P50" s="7001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7002">
        <v>24</v>
      </c>
      <c r="B51" s="7003">
        <v>5.45</v>
      </c>
      <c r="C51" s="7004">
        <v>6</v>
      </c>
      <c r="D51" s="7005">
        <v>12000</v>
      </c>
      <c r="E51" s="7006">
        <f t="shared" si="0"/>
        <v>11688</v>
      </c>
      <c r="F51" s="7007">
        <v>56</v>
      </c>
      <c r="G51" s="7008">
        <v>13.45</v>
      </c>
      <c r="H51" s="7004">
        <v>14</v>
      </c>
      <c r="I51" s="7005">
        <v>12000</v>
      </c>
      <c r="J51" s="7006">
        <f t="shared" si="1"/>
        <v>11688</v>
      </c>
      <c r="K51" s="7007">
        <v>88</v>
      </c>
      <c r="L51" s="7004">
        <v>21.45</v>
      </c>
      <c r="M51" s="7008">
        <v>22</v>
      </c>
      <c r="N51" s="7005">
        <v>12000</v>
      </c>
      <c r="O51" s="7006">
        <f t="shared" si="2"/>
        <v>11688</v>
      </c>
      <c r="P51" s="7009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7010">
        <v>25</v>
      </c>
      <c r="B52" s="7011">
        <v>6</v>
      </c>
      <c r="C52" s="7012">
        <v>6.15</v>
      </c>
      <c r="D52" s="7013">
        <v>12000</v>
      </c>
      <c r="E52" s="7014">
        <f t="shared" si="0"/>
        <v>11688</v>
      </c>
      <c r="F52" s="7015">
        <v>57</v>
      </c>
      <c r="G52" s="7011">
        <v>14</v>
      </c>
      <c r="H52" s="7016">
        <v>14.15</v>
      </c>
      <c r="I52" s="7013">
        <v>12000</v>
      </c>
      <c r="J52" s="7014">
        <f t="shared" si="1"/>
        <v>11688</v>
      </c>
      <c r="K52" s="7015">
        <v>89</v>
      </c>
      <c r="L52" s="7016">
        <v>22</v>
      </c>
      <c r="M52" s="7011">
        <v>22.15</v>
      </c>
      <c r="N52" s="7013">
        <v>12000</v>
      </c>
      <c r="O52" s="7014">
        <f t="shared" si="2"/>
        <v>11688</v>
      </c>
      <c r="P52" s="7017"/>
      <c r="Q52" t="s">
        <v>167</v>
      </c>
      <c r="S52" s="39">
        <f>AVERAGE(S28:S51)</f>
        <v>12000</v>
      </c>
    </row>
    <row r="53" spans="1:19" x14ac:dyDescent="0.2">
      <c r="A53" s="7018">
        <v>26</v>
      </c>
      <c r="B53" s="7019">
        <v>6.15</v>
      </c>
      <c r="C53" s="7020">
        <v>6.3</v>
      </c>
      <c r="D53" s="7021">
        <v>12000</v>
      </c>
      <c r="E53" s="7022">
        <f t="shared" si="0"/>
        <v>11688</v>
      </c>
      <c r="F53" s="7023">
        <v>58</v>
      </c>
      <c r="G53" s="7024">
        <v>14.15</v>
      </c>
      <c r="H53" s="7020">
        <v>14.3</v>
      </c>
      <c r="I53" s="7021">
        <v>12000</v>
      </c>
      <c r="J53" s="7022">
        <f t="shared" si="1"/>
        <v>11688</v>
      </c>
      <c r="K53" s="7023">
        <v>90</v>
      </c>
      <c r="L53" s="7020">
        <v>22.15</v>
      </c>
      <c r="M53" s="7024">
        <v>22.3</v>
      </c>
      <c r="N53" s="7021">
        <v>12000</v>
      </c>
      <c r="O53" s="7022">
        <f t="shared" si="2"/>
        <v>11688</v>
      </c>
      <c r="P53" s="7025"/>
    </row>
    <row r="54" spans="1:19" x14ac:dyDescent="0.2">
      <c r="A54" s="7026">
        <v>27</v>
      </c>
      <c r="B54" s="7027">
        <v>6.3</v>
      </c>
      <c r="C54" s="7028">
        <v>6.45</v>
      </c>
      <c r="D54" s="7029">
        <v>12000</v>
      </c>
      <c r="E54" s="7030">
        <f t="shared" si="0"/>
        <v>11688</v>
      </c>
      <c r="F54" s="7031">
        <v>59</v>
      </c>
      <c r="G54" s="7027">
        <v>14.3</v>
      </c>
      <c r="H54" s="7032">
        <v>14.45</v>
      </c>
      <c r="I54" s="7029">
        <v>12000</v>
      </c>
      <c r="J54" s="7030">
        <f t="shared" si="1"/>
        <v>11688</v>
      </c>
      <c r="K54" s="7031">
        <v>91</v>
      </c>
      <c r="L54" s="7032">
        <v>22.3</v>
      </c>
      <c r="M54" s="7027">
        <v>22.45</v>
      </c>
      <c r="N54" s="7029">
        <v>12000</v>
      </c>
      <c r="O54" s="7030">
        <f t="shared" si="2"/>
        <v>11688</v>
      </c>
      <c r="P54" s="7033"/>
    </row>
    <row r="55" spans="1:19" x14ac:dyDescent="0.2">
      <c r="A55" s="7034">
        <v>28</v>
      </c>
      <c r="B55" s="7035">
        <v>6.45</v>
      </c>
      <c r="C55" s="7036">
        <v>7</v>
      </c>
      <c r="D55" s="7037">
        <v>12000</v>
      </c>
      <c r="E55" s="7038">
        <f t="shared" si="0"/>
        <v>11688</v>
      </c>
      <c r="F55" s="7039">
        <v>60</v>
      </c>
      <c r="G55" s="7040">
        <v>14.45</v>
      </c>
      <c r="H55" s="7040">
        <v>15</v>
      </c>
      <c r="I55" s="7037">
        <v>12000</v>
      </c>
      <c r="J55" s="7038">
        <f t="shared" si="1"/>
        <v>11688</v>
      </c>
      <c r="K55" s="7039">
        <v>92</v>
      </c>
      <c r="L55" s="7036">
        <v>22.45</v>
      </c>
      <c r="M55" s="7040">
        <v>23</v>
      </c>
      <c r="N55" s="7037">
        <v>12000</v>
      </c>
      <c r="O55" s="7038">
        <f t="shared" si="2"/>
        <v>11688</v>
      </c>
      <c r="P55" s="7041"/>
    </row>
    <row r="56" spans="1:19" x14ac:dyDescent="0.2">
      <c r="A56" s="7042">
        <v>29</v>
      </c>
      <c r="B56" s="7043">
        <v>7</v>
      </c>
      <c r="C56" s="7044">
        <v>7.15</v>
      </c>
      <c r="D56" s="7045">
        <v>12000</v>
      </c>
      <c r="E56" s="7046">
        <f t="shared" si="0"/>
        <v>11688</v>
      </c>
      <c r="F56" s="7047">
        <v>61</v>
      </c>
      <c r="G56" s="7043">
        <v>15</v>
      </c>
      <c r="H56" s="7043">
        <v>15.15</v>
      </c>
      <c r="I56" s="7045">
        <v>12000</v>
      </c>
      <c r="J56" s="7046">
        <f t="shared" si="1"/>
        <v>11688</v>
      </c>
      <c r="K56" s="7047">
        <v>93</v>
      </c>
      <c r="L56" s="7048">
        <v>23</v>
      </c>
      <c r="M56" s="7043">
        <v>23.15</v>
      </c>
      <c r="N56" s="7045">
        <v>12000</v>
      </c>
      <c r="O56" s="7046">
        <f t="shared" si="2"/>
        <v>11688</v>
      </c>
      <c r="P56" s="7049"/>
    </row>
    <row r="57" spans="1:19" x14ac:dyDescent="0.2">
      <c r="A57" s="7050">
        <v>30</v>
      </c>
      <c r="B57" s="7051">
        <v>7.15</v>
      </c>
      <c r="C57" s="7052">
        <v>7.3</v>
      </c>
      <c r="D57" s="7053">
        <v>12000</v>
      </c>
      <c r="E57" s="7054">
        <f t="shared" si="0"/>
        <v>11688</v>
      </c>
      <c r="F57" s="7055">
        <v>62</v>
      </c>
      <c r="G57" s="7056">
        <v>15.15</v>
      </c>
      <c r="H57" s="7056">
        <v>15.3</v>
      </c>
      <c r="I57" s="7053">
        <v>12000</v>
      </c>
      <c r="J57" s="7054">
        <f t="shared" si="1"/>
        <v>11688</v>
      </c>
      <c r="K57" s="7055">
        <v>94</v>
      </c>
      <c r="L57" s="7056">
        <v>23.15</v>
      </c>
      <c r="M57" s="7056">
        <v>23.3</v>
      </c>
      <c r="N57" s="7053">
        <v>12000</v>
      </c>
      <c r="O57" s="7054">
        <f t="shared" si="2"/>
        <v>11688</v>
      </c>
      <c r="P57" s="7057"/>
    </row>
    <row r="58" spans="1:19" x14ac:dyDescent="0.2">
      <c r="A58" s="7058">
        <v>31</v>
      </c>
      <c r="B58" s="7059">
        <v>7.3</v>
      </c>
      <c r="C58" s="7060">
        <v>7.45</v>
      </c>
      <c r="D58" s="7061">
        <v>12000</v>
      </c>
      <c r="E58" s="7062">
        <f t="shared" si="0"/>
        <v>11688</v>
      </c>
      <c r="F58" s="7063">
        <v>63</v>
      </c>
      <c r="G58" s="7059">
        <v>15.3</v>
      </c>
      <c r="H58" s="7059">
        <v>15.45</v>
      </c>
      <c r="I58" s="7061">
        <v>12000</v>
      </c>
      <c r="J58" s="7062">
        <f t="shared" si="1"/>
        <v>11688</v>
      </c>
      <c r="K58" s="7063">
        <v>95</v>
      </c>
      <c r="L58" s="7059">
        <v>23.3</v>
      </c>
      <c r="M58" s="7059">
        <v>23.45</v>
      </c>
      <c r="N58" s="7061">
        <v>12000</v>
      </c>
      <c r="O58" s="7062">
        <f t="shared" si="2"/>
        <v>11688</v>
      </c>
      <c r="P58" s="7064"/>
    </row>
    <row r="59" spans="1:19" x14ac:dyDescent="0.2">
      <c r="A59" s="7065">
        <v>32</v>
      </c>
      <c r="B59" s="7066">
        <v>7.45</v>
      </c>
      <c r="C59" s="7067">
        <v>8</v>
      </c>
      <c r="D59" s="7068">
        <v>12000</v>
      </c>
      <c r="E59" s="7069">
        <f t="shared" si="0"/>
        <v>11688</v>
      </c>
      <c r="F59" s="7070">
        <v>64</v>
      </c>
      <c r="G59" s="7071">
        <v>15.45</v>
      </c>
      <c r="H59" s="7071">
        <v>16</v>
      </c>
      <c r="I59" s="7068">
        <v>12000</v>
      </c>
      <c r="J59" s="7069">
        <f t="shared" si="1"/>
        <v>11688</v>
      </c>
      <c r="K59" s="7070">
        <v>96</v>
      </c>
      <c r="L59" s="7071">
        <v>23.45</v>
      </c>
      <c r="M59" s="7071">
        <v>24</v>
      </c>
      <c r="N59" s="7068">
        <v>12000</v>
      </c>
      <c r="O59" s="7069">
        <f t="shared" si="2"/>
        <v>11688</v>
      </c>
      <c r="P59" s="7072"/>
    </row>
    <row r="60" spans="1:19" x14ac:dyDescent="0.2">
      <c r="A60" s="7073" t="s">
        <v>27</v>
      </c>
      <c r="B60" s="7074"/>
      <c r="C60" s="7074"/>
      <c r="D60" s="7075">
        <f>SUM(D28:D59)</f>
        <v>384000</v>
      </c>
      <c r="E60" s="7076">
        <f>SUM(E28:E59)</f>
        <v>374016</v>
      </c>
      <c r="F60" s="7074"/>
      <c r="G60" s="7074"/>
      <c r="H60" s="7074"/>
      <c r="I60" s="7075">
        <f>SUM(I28:I59)</f>
        <v>384000</v>
      </c>
      <c r="J60" s="7076">
        <f>SUM(J28:J59)</f>
        <v>374016</v>
      </c>
      <c r="K60" s="7074"/>
      <c r="L60" s="7074"/>
      <c r="M60" s="7074"/>
      <c r="N60" s="7074">
        <f>SUM(N28:N59)</f>
        <v>384000</v>
      </c>
      <c r="O60" s="7076">
        <f>SUM(O28:O59)</f>
        <v>374016</v>
      </c>
      <c r="P60" s="7077"/>
    </row>
    <row r="64" spans="1:19" x14ac:dyDescent="0.2">
      <c r="A64" t="s">
        <v>83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7078"/>
      <c r="B66" s="7079"/>
      <c r="C66" s="7079"/>
      <c r="D66" s="7080"/>
      <c r="E66" s="7079"/>
      <c r="F66" s="7079"/>
      <c r="G66" s="7079"/>
      <c r="H66" s="7079"/>
      <c r="I66" s="7080"/>
      <c r="J66" s="7081"/>
      <c r="K66" s="7079"/>
      <c r="L66" s="7079"/>
      <c r="M66" s="7079"/>
      <c r="N66" s="7079"/>
      <c r="O66" s="7079"/>
      <c r="P66" s="7082"/>
    </row>
    <row r="67" spans="1:16" x14ac:dyDescent="0.2">
      <c r="A67" s="7083" t="s">
        <v>28</v>
      </c>
      <c r="B67" s="7084"/>
      <c r="C67" s="7084"/>
      <c r="D67" s="7085"/>
      <c r="E67" s="7086"/>
      <c r="F67" s="7084"/>
      <c r="G67" s="7084"/>
      <c r="H67" s="7086"/>
      <c r="I67" s="7085"/>
      <c r="J67" s="7087"/>
      <c r="K67" s="7084"/>
      <c r="L67" s="7084"/>
      <c r="M67" s="7084"/>
      <c r="N67" s="7084"/>
      <c r="O67" s="7084"/>
      <c r="P67" s="7088"/>
    </row>
    <row r="68" spans="1:16" x14ac:dyDescent="0.2">
      <c r="A68" s="7089"/>
      <c r="B68" s="7090"/>
      <c r="C68" s="7090"/>
      <c r="D68" s="7090"/>
      <c r="E68" s="7090"/>
      <c r="F68" s="7090"/>
      <c r="G68" s="7090"/>
      <c r="H68" s="7090"/>
      <c r="I68" s="7090"/>
      <c r="J68" s="7090"/>
      <c r="K68" s="7090"/>
      <c r="L68" s="7091"/>
      <c r="M68" s="7091"/>
      <c r="N68" s="7091"/>
      <c r="O68" s="7091"/>
      <c r="P68" s="7092"/>
    </row>
    <row r="69" spans="1:16" x14ac:dyDescent="0.2">
      <c r="A69" s="7093"/>
      <c r="B69" s="7094"/>
      <c r="C69" s="7094"/>
      <c r="D69" s="7095"/>
      <c r="E69" s="7096"/>
      <c r="F69" s="7094"/>
      <c r="G69" s="7094"/>
      <c r="H69" s="7096"/>
      <c r="I69" s="7095"/>
      <c r="J69" s="7097"/>
      <c r="K69" s="7094"/>
      <c r="L69" s="7094"/>
      <c r="M69" s="7094"/>
      <c r="N69" s="7094"/>
      <c r="O69" s="7094"/>
      <c r="P69" s="7098"/>
    </row>
    <row r="70" spans="1:16" x14ac:dyDescent="0.2">
      <c r="A70" s="7099"/>
      <c r="B70" s="7100"/>
      <c r="C70" s="7100"/>
      <c r="D70" s="7101"/>
      <c r="E70" s="7102"/>
      <c r="F70" s="7100"/>
      <c r="G70" s="7100"/>
      <c r="H70" s="7102"/>
      <c r="I70" s="7101"/>
      <c r="J70" s="7100"/>
      <c r="K70" s="7100"/>
      <c r="L70" s="7100"/>
      <c r="M70" s="7100"/>
      <c r="N70" s="7100"/>
      <c r="O70" s="7100"/>
      <c r="P70" s="7103"/>
    </row>
    <row r="71" spans="1:16" x14ac:dyDescent="0.2">
      <c r="A71" s="7104"/>
      <c r="B71" s="7105"/>
      <c r="C71" s="7105"/>
      <c r="D71" s="7106"/>
      <c r="E71" s="7107"/>
      <c r="F71" s="7105"/>
      <c r="G71" s="7105"/>
      <c r="H71" s="7107"/>
      <c r="I71" s="7106"/>
      <c r="J71" s="7105"/>
      <c r="K71" s="7105"/>
      <c r="L71" s="7105"/>
      <c r="M71" s="7105"/>
      <c r="N71" s="7105"/>
      <c r="O71" s="7105"/>
      <c r="P71" s="7108"/>
    </row>
    <row r="72" spans="1:16" x14ac:dyDescent="0.2">
      <c r="A72" s="7109"/>
      <c r="B72" s="7110"/>
      <c r="C72" s="7110"/>
      <c r="D72" s="7111"/>
      <c r="E72" s="7112"/>
      <c r="F72" s="7110"/>
      <c r="G72" s="7110"/>
      <c r="H72" s="7112"/>
      <c r="I72" s="7111"/>
      <c r="J72" s="7110"/>
      <c r="K72" s="7110"/>
      <c r="L72" s="7110"/>
      <c r="M72" s="7110" t="s">
        <v>29</v>
      </c>
      <c r="N72" s="7110"/>
      <c r="O72" s="7110"/>
      <c r="P72" s="7113"/>
    </row>
    <row r="73" spans="1:16" x14ac:dyDescent="0.2">
      <c r="A73" s="7114"/>
      <c r="B73" s="7115"/>
      <c r="C73" s="7115"/>
      <c r="D73" s="7116"/>
      <c r="E73" s="7117"/>
      <c r="F73" s="7115"/>
      <c r="G73" s="7115"/>
      <c r="H73" s="7117"/>
      <c r="I73" s="7116"/>
      <c r="J73" s="7115"/>
      <c r="K73" s="7115"/>
      <c r="L73" s="7115"/>
      <c r="M73" s="7115" t="s">
        <v>30</v>
      </c>
      <c r="N73" s="7115"/>
      <c r="O73" s="7115"/>
      <c r="P73" s="7118"/>
    </row>
    <row r="74" spans="1:16" ht="15.75" x14ac:dyDescent="0.25">
      <c r="E74" s="7119"/>
      <c r="H74" s="7119"/>
    </row>
    <row r="75" spans="1:16" ht="15.75" x14ac:dyDescent="0.25">
      <c r="C75" s="7120"/>
      <c r="E75" s="7121"/>
      <c r="H75" s="7121"/>
    </row>
    <row r="76" spans="1:16" ht="15.75" x14ac:dyDescent="0.25">
      <c r="E76" s="7122"/>
      <c r="H76" s="7122"/>
    </row>
    <row r="77" spans="1:16" ht="15.75" x14ac:dyDescent="0.25">
      <c r="E77" s="7123"/>
      <c r="H77" s="7123"/>
    </row>
    <row r="78" spans="1:16" ht="15.75" x14ac:dyDescent="0.25">
      <c r="E78" s="7124"/>
      <c r="H78" s="7124"/>
    </row>
    <row r="79" spans="1:16" ht="15.75" x14ac:dyDescent="0.25">
      <c r="E79" s="7125"/>
      <c r="H79" s="7125"/>
    </row>
    <row r="80" spans="1:16" ht="15.75" x14ac:dyDescent="0.25">
      <c r="E80" s="7126"/>
      <c r="H80" s="7126"/>
    </row>
    <row r="81" spans="5:13" ht="15.75" x14ac:dyDescent="0.25">
      <c r="E81" s="7127"/>
      <c r="H81" s="7127"/>
    </row>
    <row r="82" spans="5:13" ht="15.75" x14ac:dyDescent="0.25">
      <c r="E82" s="7128"/>
      <c r="H82" s="7128"/>
    </row>
    <row r="83" spans="5:13" ht="15.75" x14ac:dyDescent="0.25">
      <c r="E83" s="7129"/>
      <c r="H83" s="7129"/>
    </row>
    <row r="84" spans="5:13" ht="15.75" x14ac:dyDescent="0.25">
      <c r="E84" s="7130"/>
      <c r="H84" s="7130"/>
    </row>
    <row r="85" spans="5:13" ht="15.75" x14ac:dyDescent="0.25">
      <c r="E85" s="7131"/>
      <c r="H85" s="7131"/>
    </row>
    <row r="86" spans="5:13" ht="15.75" x14ac:dyDescent="0.25">
      <c r="E86" s="7132"/>
      <c r="H86" s="7132"/>
    </row>
    <row r="87" spans="5:13" ht="15.75" x14ac:dyDescent="0.25">
      <c r="E87" s="7133"/>
      <c r="H87" s="7133"/>
    </row>
    <row r="88" spans="5:13" ht="15.75" x14ac:dyDescent="0.25">
      <c r="E88" s="7134"/>
      <c r="H88" s="7134"/>
    </row>
    <row r="89" spans="5:13" ht="15.75" x14ac:dyDescent="0.25">
      <c r="E89" s="7135"/>
      <c r="H89" s="7135"/>
    </row>
    <row r="90" spans="5:13" ht="15.75" x14ac:dyDescent="0.25">
      <c r="E90" s="7136"/>
      <c r="H90" s="7136"/>
    </row>
    <row r="91" spans="5:13" ht="15.75" x14ac:dyDescent="0.25">
      <c r="E91" s="7137"/>
      <c r="H91" s="7137"/>
    </row>
    <row r="92" spans="5:13" ht="15.75" x14ac:dyDescent="0.25">
      <c r="E92" s="7138"/>
      <c r="H92" s="7138"/>
    </row>
    <row r="93" spans="5:13" ht="15.75" x14ac:dyDescent="0.25">
      <c r="E93" s="7139"/>
      <c r="H93" s="7139"/>
    </row>
    <row r="94" spans="5:13" ht="15.75" x14ac:dyDescent="0.25">
      <c r="E94" s="7140"/>
      <c r="H94" s="7140"/>
    </row>
    <row r="95" spans="5:13" ht="15.75" x14ac:dyDescent="0.25">
      <c r="E95" s="7141"/>
      <c r="H95" s="7141"/>
    </row>
    <row r="96" spans="5:13" ht="15.75" x14ac:dyDescent="0.25">
      <c r="E96" s="7142"/>
      <c r="H96" s="7142"/>
      <c r="M96" s="7143" t="s">
        <v>8</v>
      </c>
    </row>
    <row r="97" spans="5:14" ht="15.75" x14ac:dyDescent="0.25">
      <c r="E97" s="7144"/>
      <c r="H97" s="7144"/>
    </row>
    <row r="98" spans="5:14" ht="15.75" x14ac:dyDescent="0.25">
      <c r="E98" s="7145"/>
      <c r="H98" s="7145"/>
    </row>
    <row r="99" spans="5:14" ht="15.75" x14ac:dyDescent="0.25">
      <c r="E99" s="7146"/>
      <c r="H99" s="7146"/>
    </row>
    <row r="101" spans="5:14" x14ac:dyDescent="0.2">
      <c r="N101" s="7147"/>
    </row>
    <row r="126" spans="4:4" x14ac:dyDescent="0.2">
      <c r="D126" s="7148"/>
    </row>
  </sheetData>
  <mergeCells count="1">
    <mergeCell ref="Q27:R27"/>
  </mergeCell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7149"/>
      <c r="B1" s="7150"/>
      <c r="C1" s="7150"/>
      <c r="D1" s="7151"/>
      <c r="E1" s="7150"/>
      <c r="F1" s="7150"/>
      <c r="G1" s="7150"/>
      <c r="H1" s="7150"/>
      <c r="I1" s="7151"/>
      <c r="J1" s="7150"/>
      <c r="K1" s="7150"/>
      <c r="L1" s="7150"/>
      <c r="M1" s="7150"/>
      <c r="N1" s="7150"/>
      <c r="O1" s="7150"/>
      <c r="P1" s="7152"/>
    </row>
    <row r="2" spans="1:16" ht="12.75" customHeight="1" x14ac:dyDescent="0.2">
      <c r="A2" s="7153" t="s">
        <v>0</v>
      </c>
      <c r="B2" s="7154"/>
      <c r="C2" s="7154"/>
      <c r="D2" s="7154"/>
      <c r="E2" s="7154"/>
      <c r="F2" s="7154"/>
      <c r="G2" s="7154"/>
      <c r="H2" s="7154"/>
      <c r="I2" s="7154"/>
      <c r="J2" s="7154"/>
      <c r="K2" s="7154"/>
      <c r="L2" s="7154"/>
      <c r="M2" s="7154"/>
      <c r="N2" s="7154"/>
      <c r="O2" s="7154"/>
      <c r="P2" s="7155"/>
    </row>
    <row r="3" spans="1:16" ht="12.75" customHeight="1" x14ac:dyDescent="0.2">
      <c r="A3" s="7156"/>
      <c r="B3" s="7157"/>
      <c r="C3" s="7157"/>
      <c r="D3" s="7157"/>
      <c r="E3" s="7157"/>
      <c r="F3" s="7157"/>
      <c r="G3" s="7157"/>
      <c r="H3" s="7157"/>
      <c r="I3" s="7157"/>
      <c r="J3" s="7157"/>
      <c r="K3" s="7157"/>
      <c r="L3" s="7157"/>
      <c r="M3" s="7157"/>
      <c r="N3" s="7157"/>
      <c r="O3" s="7157"/>
      <c r="P3" s="7158"/>
    </row>
    <row r="4" spans="1:16" ht="12.75" customHeight="1" x14ac:dyDescent="0.2">
      <c r="A4" s="7159" t="s">
        <v>84</v>
      </c>
      <c r="B4" s="7160"/>
      <c r="C4" s="7160"/>
      <c r="D4" s="7160"/>
      <c r="E4" s="7160"/>
      <c r="F4" s="7160"/>
      <c r="G4" s="7160"/>
      <c r="H4" s="7160"/>
      <c r="I4" s="7160"/>
      <c r="J4" s="7161"/>
      <c r="K4" s="7162"/>
      <c r="L4" s="7162"/>
      <c r="M4" s="7162"/>
      <c r="N4" s="7162"/>
      <c r="O4" s="7162"/>
      <c r="P4" s="7163"/>
    </row>
    <row r="5" spans="1:16" ht="12.75" customHeight="1" x14ac:dyDescent="0.2">
      <c r="A5" s="7164"/>
      <c r="B5" s="7165"/>
      <c r="C5" s="7165"/>
      <c r="D5" s="7166"/>
      <c r="E5" s="7165"/>
      <c r="F5" s="7165"/>
      <c r="G5" s="7165"/>
      <c r="H5" s="7165"/>
      <c r="I5" s="7166"/>
      <c r="J5" s="7165"/>
      <c r="K5" s="7165"/>
      <c r="L5" s="7165"/>
      <c r="M5" s="7165"/>
      <c r="N5" s="7165"/>
      <c r="O5" s="7165"/>
      <c r="P5" s="7167"/>
    </row>
    <row r="6" spans="1:16" ht="12.75" customHeight="1" x14ac:dyDescent="0.2">
      <c r="A6" s="7168" t="s">
        <v>2</v>
      </c>
      <c r="B6" s="7169"/>
      <c r="C6" s="7169"/>
      <c r="D6" s="7170"/>
      <c r="E6" s="7169"/>
      <c r="F6" s="7169"/>
      <c r="G6" s="7169"/>
      <c r="H6" s="7169"/>
      <c r="I6" s="7170"/>
      <c r="J6" s="7169"/>
      <c r="K6" s="7169"/>
      <c r="L6" s="7169"/>
      <c r="M6" s="7169"/>
      <c r="N6" s="7169"/>
      <c r="O6" s="7169"/>
      <c r="P6" s="7171"/>
    </row>
    <row r="7" spans="1:16" ht="12.75" customHeight="1" x14ac:dyDescent="0.2">
      <c r="A7" s="7172" t="s">
        <v>3</v>
      </c>
      <c r="B7" s="7173"/>
      <c r="C7" s="7173"/>
      <c r="D7" s="7174"/>
      <c r="E7" s="7173"/>
      <c r="F7" s="7173"/>
      <c r="G7" s="7173"/>
      <c r="H7" s="7173"/>
      <c r="I7" s="7174"/>
      <c r="J7" s="7173"/>
      <c r="K7" s="7173"/>
      <c r="L7" s="7173"/>
      <c r="M7" s="7173"/>
      <c r="N7" s="7173"/>
      <c r="O7" s="7173"/>
      <c r="P7" s="7175"/>
    </row>
    <row r="8" spans="1:16" ht="12.75" customHeight="1" x14ac:dyDescent="0.2">
      <c r="A8" s="7176" t="s">
        <v>4</v>
      </c>
      <c r="B8" s="7177"/>
      <c r="C8" s="7177"/>
      <c r="D8" s="7178"/>
      <c r="E8" s="7177"/>
      <c r="F8" s="7177"/>
      <c r="G8" s="7177"/>
      <c r="H8" s="7177"/>
      <c r="I8" s="7178"/>
      <c r="J8" s="7177"/>
      <c r="K8" s="7177"/>
      <c r="L8" s="7177"/>
      <c r="M8" s="7177"/>
      <c r="N8" s="7177"/>
      <c r="O8" s="7177"/>
      <c r="P8" s="7179"/>
    </row>
    <row r="9" spans="1:16" ht="12.75" customHeight="1" x14ac:dyDescent="0.2">
      <c r="A9" s="7180" t="s">
        <v>5</v>
      </c>
      <c r="B9" s="7181"/>
      <c r="C9" s="7181"/>
      <c r="D9" s="7182"/>
      <c r="E9" s="7181"/>
      <c r="F9" s="7181"/>
      <c r="G9" s="7181"/>
      <c r="H9" s="7181"/>
      <c r="I9" s="7182"/>
      <c r="J9" s="7181"/>
      <c r="K9" s="7181"/>
      <c r="L9" s="7181"/>
      <c r="M9" s="7181"/>
      <c r="N9" s="7181"/>
      <c r="O9" s="7181"/>
      <c r="P9" s="7183"/>
    </row>
    <row r="10" spans="1:16" ht="12.75" customHeight="1" x14ac:dyDescent="0.2">
      <c r="A10" s="7184" t="s">
        <v>6</v>
      </c>
      <c r="B10" s="7185"/>
      <c r="C10" s="7185"/>
      <c r="D10" s="7186"/>
      <c r="E10" s="7185"/>
      <c r="F10" s="7185"/>
      <c r="G10" s="7185"/>
      <c r="H10" s="7185"/>
      <c r="I10" s="7186"/>
      <c r="J10" s="7185"/>
      <c r="K10" s="7185"/>
      <c r="L10" s="7185"/>
      <c r="M10" s="7185"/>
      <c r="N10" s="7185"/>
      <c r="O10" s="7185"/>
      <c r="P10" s="7187"/>
    </row>
    <row r="11" spans="1:16" ht="12.75" customHeight="1" x14ac:dyDescent="0.2">
      <c r="A11" s="7188"/>
      <c r="B11" s="7189"/>
      <c r="C11" s="7189"/>
      <c r="D11" s="7190"/>
      <c r="E11" s="7189"/>
      <c r="F11" s="7189"/>
      <c r="G11" s="7191"/>
      <c r="H11" s="7189"/>
      <c r="I11" s="7190"/>
      <c r="J11" s="7189"/>
      <c r="K11" s="7189"/>
      <c r="L11" s="7189"/>
      <c r="M11" s="7189"/>
      <c r="N11" s="7189"/>
      <c r="O11" s="7189"/>
      <c r="P11" s="7192"/>
    </row>
    <row r="12" spans="1:16" ht="12.75" customHeight="1" x14ac:dyDescent="0.2">
      <c r="A12" s="7193" t="s">
        <v>85</v>
      </c>
      <c r="B12" s="7194"/>
      <c r="C12" s="7194"/>
      <c r="D12" s="7195"/>
      <c r="E12" s="7194" t="s">
        <v>8</v>
      </c>
      <c r="F12" s="7194"/>
      <c r="G12" s="7194"/>
      <c r="H12" s="7194"/>
      <c r="I12" s="7195"/>
      <c r="J12" s="7194"/>
      <c r="K12" s="7194"/>
      <c r="L12" s="7194"/>
      <c r="M12" s="7194"/>
      <c r="N12" s="7196" t="s">
        <v>86</v>
      </c>
      <c r="O12" s="7194"/>
      <c r="P12" s="7197"/>
    </row>
    <row r="13" spans="1:16" ht="12.75" customHeight="1" x14ac:dyDescent="0.2">
      <c r="A13" s="7198"/>
      <c r="B13" s="7199"/>
      <c r="C13" s="7199"/>
      <c r="D13" s="7200"/>
      <c r="E13" s="7199"/>
      <c r="F13" s="7199"/>
      <c r="G13" s="7199"/>
      <c r="H13" s="7199"/>
      <c r="I13" s="7200"/>
      <c r="J13" s="7199"/>
      <c r="K13" s="7199"/>
      <c r="L13" s="7199"/>
      <c r="M13" s="7199"/>
      <c r="N13" s="7199"/>
      <c r="O13" s="7199"/>
      <c r="P13" s="7201"/>
    </row>
    <row r="14" spans="1:16" ht="12.75" customHeight="1" x14ac:dyDescent="0.2">
      <c r="A14" s="7202" t="s">
        <v>10</v>
      </c>
      <c r="B14" s="7203"/>
      <c r="C14" s="7203"/>
      <c r="D14" s="7204"/>
      <c r="E14" s="7203"/>
      <c r="F14" s="7203"/>
      <c r="G14" s="7203"/>
      <c r="H14" s="7203"/>
      <c r="I14" s="7204"/>
      <c r="J14" s="7203"/>
      <c r="K14" s="7203"/>
      <c r="L14" s="7203"/>
      <c r="M14" s="7203"/>
      <c r="N14" s="7205"/>
      <c r="O14" s="7206"/>
      <c r="P14" s="7207"/>
    </row>
    <row r="15" spans="1:16" ht="12.75" customHeight="1" x14ac:dyDescent="0.2">
      <c r="A15" s="7208"/>
      <c r="B15" s="7209"/>
      <c r="C15" s="7209"/>
      <c r="D15" s="7210"/>
      <c r="E15" s="7209"/>
      <c r="F15" s="7209"/>
      <c r="G15" s="7209"/>
      <c r="H15" s="7209"/>
      <c r="I15" s="7210"/>
      <c r="J15" s="7209"/>
      <c r="K15" s="7209"/>
      <c r="L15" s="7209"/>
      <c r="M15" s="7209"/>
      <c r="N15" s="7211" t="s">
        <v>11</v>
      </c>
      <c r="O15" s="7212" t="s">
        <v>12</v>
      </c>
      <c r="P15" s="7213"/>
    </row>
    <row r="16" spans="1:16" ht="12.75" customHeight="1" x14ac:dyDescent="0.2">
      <c r="A16" s="7214" t="s">
        <v>13</v>
      </c>
      <c r="B16" s="7215"/>
      <c r="C16" s="7215"/>
      <c r="D16" s="7216"/>
      <c r="E16" s="7215"/>
      <c r="F16" s="7215"/>
      <c r="G16" s="7215"/>
      <c r="H16" s="7215"/>
      <c r="I16" s="7216"/>
      <c r="J16" s="7215"/>
      <c r="K16" s="7215"/>
      <c r="L16" s="7215"/>
      <c r="M16" s="7215"/>
      <c r="N16" s="7217"/>
      <c r="O16" s="7218"/>
      <c r="P16" s="7218"/>
    </row>
    <row r="17" spans="1:47" ht="12.75" customHeight="1" x14ac:dyDescent="0.2">
      <c r="A17" s="7219" t="s">
        <v>14</v>
      </c>
      <c r="B17" s="7220"/>
      <c r="C17" s="7220"/>
      <c r="D17" s="7221"/>
      <c r="E17" s="7220"/>
      <c r="F17" s="7220"/>
      <c r="G17" s="7220"/>
      <c r="H17" s="7220"/>
      <c r="I17" s="7221"/>
      <c r="J17" s="7220"/>
      <c r="K17" s="7220"/>
      <c r="L17" s="7220"/>
      <c r="M17" s="7220"/>
      <c r="N17" s="7222" t="s">
        <v>15</v>
      </c>
      <c r="O17" s="7223" t="s">
        <v>16</v>
      </c>
      <c r="P17" s="7224"/>
    </row>
    <row r="18" spans="1:47" ht="12.75" customHeight="1" x14ac:dyDescent="0.2">
      <c r="A18" s="7225"/>
      <c r="B18" s="7226"/>
      <c r="C18" s="7226"/>
      <c r="D18" s="7227"/>
      <c r="E18" s="7226"/>
      <c r="F18" s="7226"/>
      <c r="G18" s="7226"/>
      <c r="H18" s="7226"/>
      <c r="I18" s="7227"/>
      <c r="J18" s="7226"/>
      <c r="K18" s="7226"/>
      <c r="L18" s="7226"/>
      <c r="M18" s="7226"/>
      <c r="N18" s="7228"/>
      <c r="O18" s="7229"/>
      <c r="P18" s="7230" t="s">
        <v>8</v>
      </c>
    </row>
    <row r="19" spans="1:47" ht="12.75" customHeight="1" x14ac:dyDescent="0.2">
      <c r="A19" s="7231"/>
      <c r="B19" s="7232"/>
      <c r="C19" s="7232"/>
      <c r="D19" s="7233"/>
      <c r="E19" s="7232"/>
      <c r="F19" s="7232"/>
      <c r="G19" s="7232"/>
      <c r="H19" s="7232"/>
      <c r="I19" s="7233"/>
      <c r="J19" s="7232"/>
      <c r="K19" s="7234"/>
      <c r="L19" s="7232" t="s">
        <v>17</v>
      </c>
      <c r="M19" s="7232"/>
      <c r="N19" s="7235"/>
      <c r="O19" s="7236"/>
      <c r="P19" s="7237"/>
      <c r="AU19" s="7238"/>
    </row>
    <row r="20" spans="1:47" ht="12.75" customHeight="1" x14ac:dyDescent="0.2">
      <c r="A20" s="7239"/>
      <c r="B20" s="7240"/>
      <c r="C20" s="7240"/>
      <c r="D20" s="7241"/>
      <c r="E20" s="7240"/>
      <c r="F20" s="7240"/>
      <c r="G20" s="7240"/>
      <c r="H20" s="7240"/>
      <c r="I20" s="7241"/>
      <c r="J20" s="7240"/>
      <c r="K20" s="7240"/>
      <c r="L20" s="7240"/>
      <c r="M20" s="7240"/>
      <c r="N20" s="7242"/>
      <c r="O20" s="7243"/>
      <c r="P20" s="7244"/>
    </row>
    <row r="21" spans="1:47" ht="12.75" customHeight="1" x14ac:dyDescent="0.2">
      <c r="A21" s="7245"/>
      <c r="B21" s="7246"/>
      <c r="C21" s="7247"/>
      <c r="D21" s="7247"/>
      <c r="E21" s="7246"/>
      <c r="F21" s="7246"/>
      <c r="G21" s="7246"/>
      <c r="H21" s="7246" t="s">
        <v>8</v>
      </c>
      <c r="I21" s="7248"/>
      <c r="J21" s="7246"/>
      <c r="K21" s="7246"/>
      <c r="L21" s="7246"/>
      <c r="M21" s="7246"/>
      <c r="N21" s="7249"/>
      <c r="O21" s="7250"/>
      <c r="P21" s="7251"/>
    </row>
    <row r="22" spans="1:47" ht="12.75" customHeight="1" x14ac:dyDescent="0.2">
      <c r="A22" s="7252"/>
      <c r="B22" s="7253"/>
      <c r="C22" s="7253"/>
      <c r="D22" s="7254"/>
      <c r="E22" s="7253"/>
      <c r="F22" s="7253"/>
      <c r="G22" s="7253"/>
      <c r="H22" s="7253"/>
      <c r="I22" s="7254"/>
      <c r="J22" s="7253"/>
      <c r="K22" s="7253"/>
      <c r="L22" s="7253"/>
      <c r="M22" s="7253"/>
      <c r="N22" s="7253"/>
      <c r="O22" s="7253"/>
      <c r="P22" s="7255"/>
    </row>
    <row r="23" spans="1:47" ht="12.75" customHeight="1" x14ac:dyDescent="0.2">
      <c r="A23" s="7256" t="s">
        <v>18</v>
      </c>
      <c r="B23" s="7257"/>
      <c r="C23" s="7257"/>
      <c r="D23" s="7258"/>
      <c r="E23" s="7259" t="s">
        <v>19</v>
      </c>
      <c r="F23" s="7259"/>
      <c r="G23" s="7259"/>
      <c r="H23" s="7259"/>
      <c r="I23" s="7259"/>
      <c r="J23" s="7259"/>
      <c r="K23" s="7259"/>
      <c r="L23" s="7259"/>
      <c r="M23" s="7257"/>
      <c r="N23" s="7257"/>
      <c r="O23" s="7257"/>
      <c r="P23" s="7260"/>
    </row>
    <row r="24" spans="1:47" ht="15.75" x14ac:dyDescent="0.25">
      <c r="A24" s="7261"/>
      <c r="B24" s="7262"/>
      <c r="C24" s="7262"/>
      <c r="D24" s="7263"/>
      <c r="E24" s="7264" t="s">
        <v>20</v>
      </c>
      <c r="F24" s="7264"/>
      <c r="G24" s="7264"/>
      <c r="H24" s="7264"/>
      <c r="I24" s="7264"/>
      <c r="J24" s="7264"/>
      <c r="K24" s="7264"/>
      <c r="L24" s="7264"/>
      <c r="M24" s="7262"/>
      <c r="N24" s="7262"/>
      <c r="O24" s="7262"/>
      <c r="P24" s="7265"/>
    </row>
    <row r="25" spans="1:47" ht="12.75" customHeight="1" x14ac:dyDescent="0.2">
      <c r="A25" s="7266"/>
      <c r="B25" s="7267" t="s">
        <v>21</v>
      </c>
      <c r="C25" s="7268"/>
      <c r="D25" s="7268"/>
      <c r="E25" s="7268"/>
      <c r="F25" s="7268"/>
      <c r="G25" s="7268"/>
      <c r="H25" s="7268"/>
      <c r="I25" s="7268"/>
      <c r="J25" s="7268"/>
      <c r="K25" s="7268"/>
      <c r="L25" s="7268"/>
      <c r="M25" s="7268"/>
      <c r="N25" s="7268"/>
      <c r="O25" s="7269"/>
      <c r="P25" s="7270"/>
    </row>
    <row r="26" spans="1:47" ht="12.75" customHeight="1" x14ac:dyDescent="0.2">
      <c r="A26" s="7271" t="s">
        <v>22</v>
      </c>
      <c r="B26" s="7272" t="s">
        <v>23</v>
      </c>
      <c r="C26" s="7272"/>
      <c r="D26" s="7271" t="s">
        <v>24</v>
      </c>
      <c r="E26" s="7271" t="s">
        <v>25</v>
      </c>
      <c r="F26" s="7271" t="s">
        <v>22</v>
      </c>
      <c r="G26" s="7272" t="s">
        <v>23</v>
      </c>
      <c r="H26" s="7272"/>
      <c r="I26" s="7271" t="s">
        <v>24</v>
      </c>
      <c r="J26" s="7271" t="s">
        <v>25</v>
      </c>
      <c r="K26" s="7271" t="s">
        <v>22</v>
      </c>
      <c r="L26" s="7272" t="s">
        <v>23</v>
      </c>
      <c r="M26" s="7272"/>
      <c r="N26" s="7273" t="s">
        <v>24</v>
      </c>
      <c r="O26" s="7271" t="s">
        <v>25</v>
      </c>
      <c r="P26" s="7274"/>
    </row>
    <row r="27" spans="1:47" ht="12.75" customHeight="1" x14ac:dyDescent="0.2">
      <c r="A27" s="7275"/>
      <c r="B27" s="7276" t="s">
        <v>26</v>
      </c>
      <c r="C27" s="7276" t="s">
        <v>2</v>
      </c>
      <c r="D27" s="7275"/>
      <c r="E27" s="7275"/>
      <c r="F27" s="7275"/>
      <c r="G27" s="7276" t="s">
        <v>26</v>
      </c>
      <c r="H27" s="7276" t="s">
        <v>2</v>
      </c>
      <c r="I27" s="7275"/>
      <c r="J27" s="7275"/>
      <c r="K27" s="7275"/>
      <c r="L27" s="7276" t="s">
        <v>26</v>
      </c>
      <c r="M27" s="7276" t="s">
        <v>2</v>
      </c>
      <c r="N27" s="7277"/>
      <c r="O27" s="7275"/>
      <c r="P27" s="7278"/>
      <c r="Q27" s="41" t="s">
        <v>165</v>
      </c>
      <c r="R27" s="40"/>
      <c r="S27" t="s">
        <v>166</v>
      </c>
    </row>
    <row r="28" spans="1:47" ht="12.75" customHeight="1" x14ac:dyDescent="0.2">
      <c r="A28" s="7279">
        <v>1</v>
      </c>
      <c r="B28" s="7280">
        <v>0</v>
      </c>
      <c r="C28" s="7281">
        <v>0.15</v>
      </c>
      <c r="D28" s="7282">
        <v>12000</v>
      </c>
      <c r="E28" s="7283">
        <f t="shared" ref="E28:E59" si="0">D28*(100-2.6)/100</f>
        <v>11688</v>
      </c>
      <c r="F28" s="7284">
        <v>33</v>
      </c>
      <c r="G28" s="7285">
        <v>8</v>
      </c>
      <c r="H28" s="7285">
        <v>8.15</v>
      </c>
      <c r="I28" s="7282">
        <v>12000</v>
      </c>
      <c r="J28" s="7283">
        <f t="shared" ref="J28:J59" si="1">I28*(100-2.6)/100</f>
        <v>11688</v>
      </c>
      <c r="K28" s="7284">
        <v>65</v>
      </c>
      <c r="L28" s="7285">
        <v>16</v>
      </c>
      <c r="M28" s="7285">
        <v>16.149999999999999</v>
      </c>
      <c r="N28" s="7282">
        <v>12000</v>
      </c>
      <c r="O28" s="7283">
        <f t="shared" ref="O28:O59" si="2">N28*(100-2.6)/100</f>
        <v>11688</v>
      </c>
      <c r="P28" s="7286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7287">
        <v>2</v>
      </c>
      <c r="B29" s="7287">
        <v>0.15</v>
      </c>
      <c r="C29" s="7288">
        <v>0.3</v>
      </c>
      <c r="D29" s="7289">
        <v>12000</v>
      </c>
      <c r="E29" s="7290">
        <f t="shared" si="0"/>
        <v>11688</v>
      </c>
      <c r="F29" s="7291">
        <v>34</v>
      </c>
      <c r="G29" s="7292">
        <v>8.15</v>
      </c>
      <c r="H29" s="7292">
        <v>8.3000000000000007</v>
      </c>
      <c r="I29" s="7289">
        <v>12000</v>
      </c>
      <c r="J29" s="7290">
        <f t="shared" si="1"/>
        <v>11688</v>
      </c>
      <c r="K29" s="7291">
        <v>66</v>
      </c>
      <c r="L29" s="7292">
        <v>16.149999999999999</v>
      </c>
      <c r="M29" s="7292">
        <v>16.3</v>
      </c>
      <c r="N29" s="7289">
        <v>12000</v>
      </c>
      <c r="O29" s="7290">
        <f t="shared" si="2"/>
        <v>11688</v>
      </c>
      <c r="P29" s="7293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7294">
        <v>3</v>
      </c>
      <c r="B30" s="7295">
        <v>0.3</v>
      </c>
      <c r="C30" s="7296">
        <v>0.45</v>
      </c>
      <c r="D30" s="7297">
        <v>12000</v>
      </c>
      <c r="E30" s="7298">
        <f t="shared" si="0"/>
        <v>11688</v>
      </c>
      <c r="F30" s="7299">
        <v>35</v>
      </c>
      <c r="G30" s="7300">
        <v>8.3000000000000007</v>
      </c>
      <c r="H30" s="7300">
        <v>8.4499999999999993</v>
      </c>
      <c r="I30" s="7297">
        <v>12000</v>
      </c>
      <c r="J30" s="7298">
        <f t="shared" si="1"/>
        <v>11688</v>
      </c>
      <c r="K30" s="7299">
        <v>67</v>
      </c>
      <c r="L30" s="7300">
        <v>16.3</v>
      </c>
      <c r="M30" s="7300">
        <v>16.45</v>
      </c>
      <c r="N30" s="7297">
        <v>12000</v>
      </c>
      <c r="O30" s="7298">
        <f t="shared" si="2"/>
        <v>11688</v>
      </c>
      <c r="P30" s="7301"/>
      <c r="Q30" s="10609">
        <v>2</v>
      </c>
      <c r="R30" s="10651">
        <v>2.15</v>
      </c>
      <c r="S30" s="39">
        <f>AVERAGE(D36:D39)</f>
        <v>12000</v>
      </c>
      <c r="V30" s="7302"/>
    </row>
    <row r="31" spans="1:47" ht="12.75" customHeight="1" x14ac:dyDescent="0.2">
      <c r="A31" s="7303">
        <v>4</v>
      </c>
      <c r="B31" s="7303">
        <v>0.45</v>
      </c>
      <c r="C31" s="7304">
        <v>1</v>
      </c>
      <c r="D31" s="7305">
        <v>12000</v>
      </c>
      <c r="E31" s="7306">
        <f t="shared" si="0"/>
        <v>11688</v>
      </c>
      <c r="F31" s="7307">
        <v>36</v>
      </c>
      <c r="G31" s="7304">
        <v>8.4499999999999993</v>
      </c>
      <c r="H31" s="7304">
        <v>9</v>
      </c>
      <c r="I31" s="7305">
        <v>12000</v>
      </c>
      <c r="J31" s="7306">
        <f t="shared" si="1"/>
        <v>11688</v>
      </c>
      <c r="K31" s="7307">
        <v>68</v>
      </c>
      <c r="L31" s="7304">
        <v>16.45</v>
      </c>
      <c r="M31" s="7304">
        <v>17</v>
      </c>
      <c r="N31" s="7305">
        <v>12000</v>
      </c>
      <c r="O31" s="7306">
        <f t="shared" si="2"/>
        <v>11688</v>
      </c>
      <c r="P31" s="7308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7309">
        <v>5</v>
      </c>
      <c r="B32" s="7310">
        <v>1</v>
      </c>
      <c r="C32" s="7311">
        <v>1.1499999999999999</v>
      </c>
      <c r="D32" s="7312">
        <v>12000</v>
      </c>
      <c r="E32" s="7313">
        <f t="shared" si="0"/>
        <v>11688</v>
      </c>
      <c r="F32" s="7314">
        <v>37</v>
      </c>
      <c r="G32" s="7310">
        <v>9</v>
      </c>
      <c r="H32" s="7310">
        <v>9.15</v>
      </c>
      <c r="I32" s="7312">
        <v>12000</v>
      </c>
      <c r="J32" s="7313">
        <f t="shared" si="1"/>
        <v>11688</v>
      </c>
      <c r="K32" s="7314">
        <v>69</v>
      </c>
      <c r="L32" s="7310">
        <v>17</v>
      </c>
      <c r="M32" s="7310">
        <v>17.149999999999999</v>
      </c>
      <c r="N32" s="7312">
        <v>12000</v>
      </c>
      <c r="O32" s="7313">
        <f t="shared" si="2"/>
        <v>11688</v>
      </c>
      <c r="P32" s="7315"/>
      <c r="Q32" s="10609">
        <v>4</v>
      </c>
      <c r="R32" s="10626">
        <v>4.1500000000000004</v>
      </c>
      <c r="S32" s="39">
        <f>AVERAGE(D44:D47)</f>
        <v>12000</v>
      </c>
      <c r="AQ32" s="7312"/>
    </row>
    <row r="33" spans="1:19" ht="12.75" customHeight="1" x14ac:dyDescent="0.2">
      <c r="A33" s="7316">
        <v>6</v>
      </c>
      <c r="B33" s="7317">
        <v>1.1499999999999999</v>
      </c>
      <c r="C33" s="7318">
        <v>1.3</v>
      </c>
      <c r="D33" s="7319">
        <v>12000</v>
      </c>
      <c r="E33" s="7320">
        <f t="shared" si="0"/>
        <v>11688</v>
      </c>
      <c r="F33" s="7321">
        <v>38</v>
      </c>
      <c r="G33" s="7318">
        <v>9.15</v>
      </c>
      <c r="H33" s="7318">
        <v>9.3000000000000007</v>
      </c>
      <c r="I33" s="7319">
        <v>12000</v>
      </c>
      <c r="J33" s="7320">
        <f t="shared" si="1"/>
        <v>11688</v>
      </c>
      <c r="K33" s="7321">
        <v>70</v>
      </c>
      <c r="L33" s="7318">
        <v>17.149999999999999</v>
      </c>
      <c r="M33" s="7318">
        <v>17.3</v>
      </c>
      <c r="N33" s="7319">
        <v>12000</v>
      </c>
      <c r="O33" s="7320">
        <f t="shared" si="2"/>
        <v>11688</v>
      </c>
      <c r="P33" s="7322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7323">
        <v>7</v>
      </c>
      <c r="B34" s="7324">
        <v>1.3</v>
      </c>
      <c r="C34" s="7325">
        <v>1.45</v>
      </c>
      <c r="D34" s="7326">
        <v>12000</v>
      </c>
      <c r="E34" s="7327">
        <f t="shared" si="0"/>
        <v>11688</v>
      </c>
      <c r="F34" s="7328">
        <v>39</v>
      </c>
      <c r="G34" s="7329">
        <v>9.3000000000000007</v>
      </c>
      <c r="H34" s="7329">
        <v>9.4499999999999993</v>
      </c>
      <c r="I34" s="7326">
        <v>12000</v>
      </c>
      <c r="J34" s="7327">
        <f t="shared" si="1"/>
        <v>11688</v>
      </c>
      <c r="K34" s="7328">
        <v>71</v>
      </c>
      <c r="L34" s="7329">
        <v>17.3</v>
      </c>
      <c r="M34" s="7329">
        <v>17.45</v>
      </c>
      <c r="N34" s="7326">
        <v>12000</v>
      </c>
      <c r="O34" s="7327">
        <f t="shared" si="2"/>
        <v>11688</v>
      </c>
      <c r="P34" s="7330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7331">
        <v>8</v>
      </c>
      <c r="B35" s="7331">
        <v>1.45</v>
      </c>
      <c r="C35" s="7332">
        <v>2</v>
      </c>
      <c r="D35" s="7333">
        <v>12000</v>
      </c>
      <c r="E35" s="7334">
        <f t="shared" si="0"/>
        <v>11688</v>
      </c>
      <c r="F35" s="7335">
        <v>40</v>
      </c>
      <c r="G35" s="7332">
        <v>9.4499999999999993</v>
      </c>
      <c r="H35" s="7332">
        <v>10</v>
      </c>
      <c r="I35" s="7333">
        <v>12000</v>
      </c>
      <c r="J35" s="7334">
        <f t="shared" si="1"/>
        <v>11688</v>
      </c>
      <c r="K35" s="7335">
        <v>72</v>
      </c>
      <c r="L35" s="7336">
        <v>17.45</v>
      </c>
      <c r="M35" s="7332">
        <v>18</v>
      </c>
      <c r="N35" s="7333">
        <v>12000</v>
      </c>
      <c r="O35" s="7334">
        <f t="shared" si="2"/>
        <v>11688</v>
      </c>
      <c r="P35" s="7337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7338">
        <v>9</v>
      </c>
      <c r="B36" s="7339">
        <v>2</v>
      </c>
      <c r="C36" s="7340">
        <v>2.15</v>
      </c>
      <c r="D36" s="7341">
        <v>12000</v>
      </c>
      <c r="E36" s="7342">
        <f t="shared" si="0"/>
        <v>11688</v>
      </c>
      <c r="F36" s="7343">
        <v>41</v>
      </c>
      <c r="G36" s="7344">
        <v>10</v>
      </c>
      <c r="H36" s="7345">
        <v>10.15</v>
      </c>
      <c r="I36" s="7341">
        <v>12000</v>
      </c>
      <c r="J36" s="7342">
        <f t="shared" si="1"/>
        <v>11688</v>
      </c>
      <c r="K36" s="7343">
        <v>73</v>
      </c>
      <c r="L36" s="7345">
        <v>18</v>
      </c>
      <c r="M36" s="7344">
        <v>18.149999999999999</v>
      </c>
      <c r="N36" s="7341">
        <v>12000</v>
      </c>
      <c r="O36" s="7342">
        <f t="shared" si="2"/>
        <v>11688</v>
      </c>
      <c r="P36" s="7346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7347">
        <v>10</v>
      </c>
      <c r="B37" s="7347">
        <v>2.15</v>
      </c>
      <c r="C37" s="7348">
        <v>2.2999999999999998</v>
      </c>
      <c r="D37" s="7349">
        <v>12000</v>
      </c>
      <c r="E37" s="7350">
        <f t="shared" si="0"/>
        <v>11688</v>
      </c>
      <c r="F37" s="7351">
        <v>42</v>
      </c>
      <c r="G37" s="7348">
        <v>10.15</v>
      </c>
      <c r="H37" s="7352">
        <v>10.3</v>
      </c>
      <c r="I37" s="7349">
        <v>12000</v>
      </c>
      <c r="J37" s="7350">
        <f t="shared" si="1"/>
        <v>11688</v>
      </c>
      <c r="K37" s="7351">
        <v>74</v>
      </c>
      <c r="L37" s="7352">
        <v>18.149999999999999</v>
      </c>
      <c r="M37" s="7348">
        <v>18.3</v>
      </c>
      <c r="N37" s="7349">
        <v>12000</v>
      </c>
      <c r="O37" s="7350">
        <f t="shared" si="2"/>
        <v>11688</v>
      </c>
      <c r="P37" s="7353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7354">
        <v>11</v>
      </c>
      <c r="B38" s="7355">
        <v>2.2999999999999998</v>
      </c>
      <c r="C38" s="7356">
        <v>2.4500000000000002</v>
      </c>
      <c r="D38" s="7357">
        <v>12000</v>
      </c>
      <c r="E38" s="7358">
        <f t="shared" si="0"/>
        <v>11688</v>
      </c>
      <c r="F38" s="7359">
        <v>43</v>
      </c>
      <c r="G38" s="7360">
        <v>10.3</v>
      </c>
      <c r="H38" s="7361">
        <v>10.45</v>
      </c>
      <c r="I38" s="7357">
        <v>12000</v>
      </c>
      <c r="J38" s="7358">
        <f t="shared" si="1"/>
        <v>11688</v>
      </c>
      <c r="K38" s="7359">
        <v>75</v>
      </c>
      <c r="L38" s="7361">
        <v>18.3</v>
      </c>
      <c r="M38" s="7360">
        <v>18.45</v>
      </c>
      <c r="N38" s="7357">
        <v>12000</v>
      </c>
      <c r="O38" s="7358">
        <f t="shared" si="2"/>
        <v>11688</v>
      </c>
      <c r="P38" s="7362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7363">
        <v>12</v>
      </c>
      <c r="B39" s="7363">
        <v>2.4500000000000002</v>
      </c>
      <c r="C39" s="7364">
        <v>3</v>
      </c>
      <c r="D39" s="7365">
        <v>12000</v>
      </c>
      <c r="E39" s="7366">
        <f t="shared" si="0"/>
        <v>11688</v>
      </c>
      <c r="F39" s="7367">
        <v>44</v>
      </c>
      <c r="G39" s="7364">
        <v>10.45</v>
      </c>
      <c r="H39" s="7368">
        <v>11</v>
      </c>
      <c r="I39" s="7365">
        <v>12000</v>
      </c>
      <c r="J39" s="7366">
        <f t="shared" si="1"/>
        <v>11688</v>
      </c>
      <c r="K39" s="7367">
        <v>76</v>
      </c>
      <c r="L39" s="7368">
        <v>18.45</v>
      </c>
      <c r="M39" s="7364">
        <v>19</v>
      </c>
      <c r="N39" s="7365">
        <v>12000</v>
      </c>
      <c r="O39" s="7366">
        <f t="shared" si="2"/>
        <v>11688</v>
      </c>
      <c r="P39" s="7369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7370">
        <v>13</v>
      </c>
      <c r="B40" s="7371">
        <v>3</v>
      </c>
      <c r="C40" s="7372">
        <v>3.15</v>
      </c>
      <c r="D40" s="7373">
        <v>12000</v>
      </c>
      <c r="E40" s="7374">
        <f t="shared" si="0"/>
        <v>11688</v>
      </c>
      <c r="F40" s="7375">
        <v>45</v>
      </c>
      <c r="G40" s="7376">
        <v>11</v>
      </c>
      <c r="H40" s="7377">
        <v>11.15</v>
      </c>
      <c r="I40" s="7373">
        <v>12000</v>
      </c>
      <c r="J40" s="7374">
        <f t="shared" si="1"/>
        <v>11688</v>
      </c>
      <c r="K40" s="7375">
        <v>77</v>
      </c>
      <c r="L40" s="7377">
        <v>19</v>
      </c>
      <c r="M40" s="7376">
        <v>19.149999999999999</v>
      </c>
      <c r="N40" s="7373">
        <v>12000</v>
      </c>
      <c r="O40" s="7374">
        <f t="shared" si="2"/>
        <v>11688</v>
      </c>
      <c r="P40" s="7378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7379">
        <v>14</v>
      </c>
      <c r="B41" s="7379">
        <v>3.15</v>
      </c>
      <c r="C41" s="7380">
        <v>3.3</v>
      </c>
      <c r="D41" s="7381">
        <v>12000</v>
      </c>
      <c r="E41" s="7382">
        <f t="shared" si="0"/>
        <v>11688</v>
      </c>
      <c r="F41" s="7383">
        <v>46</v>
      </c>
      <c r="G41" s="7384">
        <v>11.15</v>
      </c>
      <c r="H41" s="7380">
        <v>11.3</v>
      </c>
      <c r="I41" s="7381">
        <v>12000</v>
      </c>
      <c r="J41" s="7382">
        <f t="shared" si="1"/>
        <v>11688</v>
      </c>
      <c r="K41" s="7383">
        <v>78</v>
      </c>
      <c r="L41" s="7380">
        <v>19.149999999999999</v>
      </c>
      <c r="M41" s="7384">
        <v>19.3</v>
      </c>
      <c r="N41" s="7381">
        <v>12000</v>
      </c>
      <c r="O41" s="7382">
        <f t="shared" si="2"/>
        <v>11688</v>
      </c>
      <c r="P41" s="7385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7386">
        <v>15</v>
      </c>
      <c r="B42" s="7387">
        <v>3.3</v>
      </c>
      <c r="C42" s="7388">
        <v>3.45</v>
      </c>
      <c r="D42" s="7389">
        <v>12000</v>
      </c>
      <c r="E42" s="7390">
        <f t="shared" si="0"/>
        <v>11688</v>
      </c>
      <c r="F42" s="7391">
        <v>47</v>
      </c>
      <c r="G42" s="7392">
        <v>11.3</v>
      </c>
      <c r="H42" s="7393">
        <v>11.45</v>
      </c>
      <c r="I42" s="7389">
        <v>12000</v>
      </c>
      <c r="J42" s="7390">
        <f t="shared" si="1"/>
        <v>11688</v>
      </c>
      <c r="K42" s="7391">
        <v>79</v>
      </c>
      <c r="L42" s="7393">
        <v>19.3</v>
      </c>
      <c r="M42" s="7392">
        <v>19.45</v>
      </c>
      <c r="N42" s="7389">
        <v>12000</v>
      </c>
      <c r="O42" s="7390">
        <f t="shared" si="2"/>
        <v>11688</v>
      </c>
      <c r="P42" s="7394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7395">
        <v>16</v>
      </c>
      <c r="B43" s="7395">
        <v>3.45</v>
      </c>
      <c r="C43" s="7396">
        <v>4</v>
      </c>
      <c r="D43" s="7397">
        <v>12000</v>
      </c>
      <c r="E43" s="7398">
        <f t="shared" si="0"/>
        <v>11688</v>
      </c>
      <c r="F43" s="7399">
        <v>48</v>
      </c>
      <c r="G43" s="7400">
        <v>11.45</v>
      </c>
      <c r="H43" s="7396">
        <v>12</v>
      </c>
      <c r="I43" s="7397">
        <v>12000</v>
      </c>
      <c r="J43" s="7398">
        <f t="shared" si="1"/>
        <v>11688</v>
      </c>
      <c r="K43" s="7399">
        <v>80</v>
      </c>
      <c r="L43" s="7396">
        <v>19.45</v>
      </c>
      <c r="M43" s="7396">
        <v>20</v>
      </c>
      <c r="N43" s="7397">
        <v>12000</v>
      </c>
      <c r="O43" s="7398">
        <f t="shared" si="2"/>
        <v>11688</v>
      </c>
      <c r="P43" s="7401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7402">
        <v>17</v>
      </c>
      <c r="B44" s="7403">
        <v>4</v>
      </c>
      <c r="C44" s="7404">
        <v>4.1500000000000004</v>
      </c>
      <c r="D44" s="7405">
        <v>12000</v>
      </c>
      <c r="E44" s="7406">
        <f t="shared" si="0"/>
        <v>11688</v>
      </c>
      <c r="F44" s="7407">
        <v>49</v>
      </c>
      <c r="G44" s="7408">
        <v>12</v>
      </c>
      <c r="H44" s="7409">
        <v>12.15</v>
      </c>
      <c r="I44" s="7405">
        <v>12000</v>
      </c>
      <c r="J44" s="7406">
        <f t="shared" si="1"/>
        <v>11688</v>
      </c>
      <c r="K44" s="7407">
        <v>81</v>
      </c>
      <c r="L44" s="7409">
        <v>20</v>
      </c>
      <c r="M44" s="7408">
        <v>20.149999999999999</v>
      </c>
      <c r="N44" s="7405">
        <v>12000</v>
      </c>
      <c r="O44" s="7406">
        <f t="shared" si="2"/>
        <v>11688</v>
      </c>
      <c r="P44" s="7410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7411">
        <v>18</v>
      </c>
      <c r="B45" s="7411">
        <v>4.1500000000000004</v>
      </c>
      <c r="C45" s="7412">
        <v>4.3</v>
      </c>
      <c r="D45" s="7413">
        <v>12000</v>
      </c>
      <c r="E45" s="7414">
        <f t="shared" si="0"/>
        <v>11688</v>
      </c>
      <c r="F45" s="7415">
        <v>50</v>
      </c>
      <c r="G45" s="7416">
        <v>12.15</v>
      </c>
      <c r="H45" s="7412">
        <v>12.3</v>
      </c>
      <c r="I45" s="7413">
        <v>12000</v>
      </c>
      <c r="J45" s="7414">
        <f t="shared" si="1"/>
        <v>11688</v>
      </c>
      <c r="K45" s="7415">
        <v>82</v>
      </c>
      <c r="L45" s="7412">
        <v>20.149999999999999</v>
      </c>
      <c r="M45" s="7416">
        <v>20.3</v>
      </c>
      <c r="N45" s="7413">
        <v>12000</v>
      </c>
      <c r="O45" s="7414">
        <f t="shared" si="2"/>
        <v>11688</v>
      </c>
      <c r="P45" s="7417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7418">
        <v>19</v>
      </c>
      <c r="B46" s="7419">
        <v>4.3</v>
      </c>
      <c r="C46" s="7420">
        <v>4.45</v>
      </c>
      <c r="D46" s="7421">
        <v>12000</v>
      </c>
      <c r="E46" s="7422">
        <f t="shared" si="0"/>
        <v>11688</v>
      </c>
      <c r="F46" s="7423">
        <v>51</v>
      </c>
      <c r="G46" s="7424">
        <v>12.3</v>
      </c>
      <c r="H46" s="7425">
        <v>12.45</v>
      </c>
      <c r="I46" s="7421">
        <v>12000</v>
      </c>
      <c r="J46" s="7422">
        <f t="shared" si="1"/>
        <v>11688</v>
      </c>
      <c r="K46" s="7423">
        <v>83</v>
      </c>
      <c r="L46" s="7425">
        <v>20.3</v>
      </c>
      <c r="M46" s="7424">
        <v>20.45</v>
      </c>
      <c r="N46" s="7421">
        <v>12000</v>
      </c>
      <c r="O46" s="7422">
        <f t="shared" si="2"/>
        <v>11688</v>
      </c>
      <c r="P46" s="7426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7427">
        <v>20</v>
      </c>
      <c r="B47" s="7427">
        <v>4.45</v>
      </c>
      <c r="C47" s="7428">
        <v>5</v>
      </c>
      <c r="D47" s="7429">
        <v>12000</v>
      </c>
      <c r="E47" s="7430">
        <f t="shared" si="0"/>
        <v>11688</v>
      </c>
      <c r="F47" s="7431">
        <v>52</v>
      </c>
      <c r="G47" s="7432">
        <v>12.45</v>
      </c>
      <c r="H47" s="7428">
        <v>13</v>
      </c>
      <c r="I47" s="7429">
        <v>12000</v>
      </c>
      <c r="J47" s="7430">
        <f t="shared" si="1"/>
        <v>11688</v>
      </c>
      <c r="K47" s="7431">
        <v>84</v>
      </c>
      <c r="L47" s="7428">
        <v>20.45</v>
      </c>
      <c r="M47" s="7432">
        <v>21</v>
      </c>
      <c r="N47" s="7429">
        <v>12000</v>
      </c>
      <c r="O47" s="7430">
        <f t="shared" si="2"/>
        <v>11688</v>
      </c>
      <c r="P47" s="7433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7434">
        <v>21</v>
      </c>
      <c r="B48" s="7435">
        <v>5</v>
      </c>
      <c r="C48" s="7436">
        <v>5.15</v>
      </c>
      <c r="D48" s="7437">
        <v>12000</v>
      </c>
      <c r="E48" s="7438">
        <f t="shared" si="0"/>
        <v>11688</v>
      </c>
      <c r="F48" s="7439">
        <v>53</v>
      </c>
      <c r="G48" s="7435">
        <v>13</v>
      </c>
      <c r="H48" s="7440">
        <v>13.15</v>
      </c>
      <c r="I48" s="7437">
        <v>12000</v>
      </c>
      <c r="J48" s="7438">
        <f t="shared" si="1"/>
        <v>11688</v>
      </c>
      <c r="K48" s="7439">
        <v>85</v>
      </c>
      <c r="L48" s="7440">
        <v>21</v>
      </c>
      <c r="M48" s="7435">
        <v>21.15</v>
      </c>
      <c r="N48" s="7437">
        <v>12000</v>
      </c>
      <c r="O48" s="7438">
        <f t="shared" si="2"/>
        <v>11688</v>
      </c>
      <c r="P48" s="7441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7442">
        <v>22</v>
      </c>
      <c r="B49" s="7443">
        <v>5.15</v>
      </c>
      <c r="C49" s="7444">
        <v>5.3</v>
      </c>
      <c r="D49" s="7445">
        <v>12000</v>
      </c>
      <c r="E49" s="7446">
        <f t="shared" si="0"/>
        <v>11688</v>
      </c>
      <c r="F49" s="7447">
        <v>54</v>
      </c>
      <c r="G49" s="7448">
        <v>13.15</v>
      </c>
      <c r="H49" s="7444">
        <v>13.3</v>
      </c>
      <c r="I49" s="7445">
        <v>12000</v>
      </c>
      <c r="J49" s="7446">
        <f t="shared" si="1"/>
        <v>11688</v>
      </c>
      <c r="K49" s="7447">
        <v>86</v>
      </c>
      <c r="L49" s="7444">
        <v>21.15</v>
      </c>
      <c r="M49" s="7448">
        <v>21.3</v>
      </c>
      <c r="N49" s="7445">
        <v>12000</v>
      </c>
      <c r="O49" s="7446">
        <f t="shared" si="2"/>
        <v>11688</v>
      </c>
      <c r="P49" s="7449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7450">
        <v>23</v>
      </c>
      <c r="B50" s="7451">
        <v>5.3</v>
      </c>
      <c r="C50" s="7452">
        <v>5.45</v>
      </c>
      <c r="D50" s="7453">
        <v>12000</v>
      </c>
      <c r="E50" s="7454">
        <f t="shared" si="0"/>
        <v>11688</v>
      </c>
      <c r="F50" s="7455">
        <v>55</v>
      </c>
      <c r="G50" s="7451">
        <v>13.3</v>
      </c>
      <c r="H50" s="7456">
        <v>13.45</v>
      </c>
      <c r="I50" s="7453">
        <v>12000</v>
      </c>
      <c r="J50" s="7454">
        <f t="shared" si="1"/>
        <v>11688</v>
      </c>
      <c r="K50" s="7455">
        <v>87</v>
      </c>
      <c r="L50" s="7456">
        <v>21.3</v>
      </c>
      <c r="M50" s="7451">
        <v>21.45</v>
      </c>
      <c r="N50" s="7453">
        <v>12000</v>
      </c>
      <c r="O50" s="7454">
        <f t="shared" si="2"/>
        <v>11688</v>
      </c>
      <c r="P50" s="7457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7458">
        <v>24</v>
      </c>
      <c r="B51" s="7459">
        <v>5.45</v>
      </c>
      <c r="C51" s="7460">
        <v>6</v>
      </c>
      <c r="D51" s="7461">
        <v>12000</v>
      </c>
      <c r="E51" s="7462">
        <f t="shared" si="0"/>
        <v>11688</v>
      </c>
      <c r="F51" s="7463">
        <v>56</v>
      </c>
      <c r="G51" s="7464">
        <v>13.45</v>
      </c>
      <c r="H51" s="7460">
        <v>14</v>
      </c>
      <c r="I51" s="7461">
        <v>12000</v>
      </c>
      <c r="J51" s="7462">
        <f t="shared" si="1"/>
        <v>11688</v>
      </c>
      <c r="K51" s="7463">
        <v>88</v>
      </c>
      <c r="L51" s="7460">
        <v>21.45</v>
      </c>
      <c r="M51" s="7464">
        <v>22</v>
      </c>
      <c r="N51" s="7461">
        <v>12000</v>
      </c>
      <c r="O51" s="7462">
        <f t="shared" si="2"/>
        <v>11688</v>
      </c>
      <c r="P51" s="7465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7466">
        <v>25</v>
      </c>
      <c r="B52" s="7467">
        <v>6</v>
      </c>
      <c r="C52" s="7468">
        <v>6.15</v>
      </c>
      <c r="D52" s="7469">
        <v>12000</v>
      </c>
      <c r="E52" s="7470">
        <f t="shared" si="0"/>
        <v>11688</v>
      </c>
      <c r="F52" s="7471">
        <v>57</v>
      </c>
      <c r="G52" s="7467">
        <v>14</v>
      </c>
      <c r="H52" s="7472">
        <v>14.15</v>
      </c>
      <c r="I52" s="7469">
        <v>12000</v>
      </c>
      <c r="J52" s="7470">
        <f t="shared" si="1"/>
        <v>11688</v>
      </c>
      <c r="K52" s="7471">
        <v>89</v>
      </c>
      <c r="L52" s="7472">
        <v>22</v>
      </c>
      <c r="M52" s="7467">
        <v>22.15</v>
      </c>
      <c r="N52" s="7469">
        <v>12000</v>
      </c>
      <c r="O52" s="7470">
        <f t="shared" si="2"/>
        <v>11688</v>
      </c>
      <c r="P52" s="7473"/>
      <c r="Q52" t="s">
        <v>167</v>
      </c>
      <c r="S52" s="39">
        <f>AVERAGE(S28:S51)</f>
        <v>12000</v>
      </c>
    </row>
    <row r="53" spans="1:19" x14ac:dyDescent="0.2">
      <c r="A53" s="7474">
        <v>26</v>
      </c>
      <c r="B53" s="7475">
        <v>6.15</v>
      </c>
      <c r="C53" s="7476">
        <v>6.3</v>
      </c>
      <c r="D53" s="7477">
        <v>12000</v>
      </c>
      <c r="E53" s="7478">
        <f t="shared" si="0"/>
        <v>11688</v>
      </c>
      <c r="F53" s="7479">
        <v>58</v>
      </c>
      <c r="G53" s="7480">
        <v>14.15</v>
      </c>
      <c r="H53" s="7476">
        <v>14.3</v>
      </c>
      <c r="I53" s="7477">
        <v>12000</v>
      </c>
      <c r="J53" s="7478">
        <f t="shared" si="1"/>
        <v>11688</v>
      </c>
      <c r="K53" s="7479">
        <v>90</v>
      </c>
      <c r="L53" s="7476">
        <v>22.15</v>
      </c>
      <c r="M53" s="7480">
        <v>22.3</v>
      </c>
      <c r="N53" s="7477">
        <v>12000</v>
      </c>
      <c r="O53" s="7478">
        <f t="shared" si="2"/>
        <v>11688</v>
      </c>
      <c r="P53" s="7481"/>
    </row>
    <row r="54" spans="1:19" x14ac:dyDescent="0.2">
      <c r="A54" s="7482">
        <v>27</v>
      </c>
      <c r="B54" s="7483">
        <v>6.3</v>
      </c>
      <c r="C54" s="7484">
        <v>6.45</v>
      </c>
      <c r="D54" s="7485">
        <v>12000</v>
      </c>
      <c r="E54" s="7486">
        <f t="shared" si="0"/>
        <v>11688</v>
      </c>
      <c r="F54" s="7487">
        <v>59</v>
      </c>
      <c r="G54" s="7483">
        <v>14.3</v>
      </c>
      <c r="H54" s="7488">
        <v>14.45</v>
      </c>
      <c r="I54" s="7485">
        <v>12000</v>
      </c>
      <c r="J54" s="7486">
        <f t="shared" si="1"/>
        <v>11688</v>
      </c>
      <c r="K54" s="7487">
        <v>91</v>
      </c>
      <c r="L54" s="7488">
        <v>22.3</v>
      </c>
      <c r="M54" s="7483">
        <v>22.45</v>
      </c>
      <c r="N54" s="7485">
        <v>12000</v>
      </c>
      <c r="O54" s="7486">
        <f t="shared" si="2"/>
        <v>11688</v>
      </c>
      <c r="P54" s="7489"/>
    </row>
    <row r="55" spans="1:19" x14ac:dyDescent="0.2">
      <c r="A55" s="7490">
        <v>28</v>
      </c>
      <c r="B55" s="7491">
        <v>6.45</v>
      </c>
      <c r="C55" s="7492">
        <v>7</v>
      </c>
      <c r="D55" s="7493">
        <v>12000</v>
      </c>
      <c r="E55" s="7494">
        <f t="shared" si="0"/>
        <v>11688</v>
      </c>
      <c r="F55" s="7495">
        <v>60</v>
      </c>
      <c r="G55" s="7496">
        <v>14.45</v>
      </c>
      <c r="H55" s="7496">
        <v>15</v>
      </c>
      <c r="I55" s="7493">
        <v>12000</v>
      </c>
      <c r="J55" s="7494">
        <f t="shared" si="1"/>
        <v>11688</v>
      </c>
      <c r="K55" s="7495">
        <v>92</v>
      </c>
      <c r="L55" s="7492">
        <v>22.45</v>
      </c>
      <c r="M55" s="7496">
        <v>23</v>
      </c>
      <c r="N55" s="7493">
        <v>12000</v>
      </c>
      <c r="O55" s="7494">
        <f t="shared" si="2"/>
        <v>11688</v>
      </c>
      <c r="P55" s="7497"/>
    </row>
    <row r="56" spans="1:19" x14ac:dyDescent="0.2">
      <c r="A56" s="7498">
        <v>29</v>
      </c>
      <c r="B56" s="7499">
        <v>7</v>
      </c>
      <c r="C56" s="7500">
        <v>7.15</v>
      </c>
      <c r="D56" s="7501">
        <v>12000</v>
      </c>
      <c r="E56" s="7502">
        <f t="shared" si="0"/>
        <v>11688</v>
      </c>
      <c r="F56" s="7503">
        <v>61</v>
      </c>
      <c r="G56" s="7499">
        <v>15</v>
      </c>
      <c r="H56" s="7499">
        <v>15.15</v>
      </c>
      <c r="I56" s="7501">
        <v>12000</v>
      </c>
      <c r="J56" s="7502">
        <f t="shared" si="1"/>
        <v>11688</v>
      </c>
      <c r="K56" s="7503">
        <v>93</v>
      </c>
      <c r="L56" s="7504">
        <v>23</v>
      </c>
      <c r="M56" s="7499">
        <v>23.15</v>
      </c>
      <c r="N56" s="7501">
        <v>12000</v>
      </c>
      <c r="O56" s="7502">
        <f t="shared" si="2"/>
        <v>11688</v>
      </c>
      <c r="P56" s="7505"/>
    </row>
    <row r="57" spans="1:19" x14ac:dyDescent="0.2">
      <c r="A57" s="7506">
        <v>30</v>
      </c>
      <c r="B57" s="7507">
        <v>7.15</v>
      </c>
      <c r="C57" s="7508">
        <v>7.3</v>
      </c>
      <c r="D57" s="7509">
        <v>12000</v>
      </c>
      <c r="E57" s="7510">
        <f t="shared" si="0"/>
        <v>11688</v>
      </c>
      <c r="F57" s="7511">
        <v>62</v>
      </c>
      <c r="G57" s="7512">
        <v>15.15</v>
      </c>
      <c r="H57" s="7512">
        <v>15.3</v>
      </c>
      <c r="I57" s="7509">
        <v>12000</v>
      </c>
      <c r="J57" s="7510">
        <f t="shared" si="1"/>
        <v>11688</v>
      </c>
      <c r="K57" s="7511">
        <v>94</v>
      </c>
      <c r="L57" s="7512">
        <v>23.15</v>
      </c>
      <c r="M57" s="7512">
        <v>23.3</v>
      </c>
      <c r="N57" s="7509">
        <v>12000</v>
      </c>
      <c r="O57" s="7510">
        <f t="shared" si="2"/>
        <v>11688</v>
      </c>
      <c r="P57" s="7513"/>
    </row>
    <row r="58" spans="1:19" x14ac:dyDescent="0.2">
      <c r="A58" s="7514">
        <v>31</v>
      </c>
      <c r="B58" s="7515">
        <v>7.3</v>
      </c>
      <c r="C58" s="7516">
        <v>7.45</v>
      </c>
      <c r="D58" s="7517">
        <v>12000</v>
      </c>
      <c r="E58" s="7518">
        <f t="shared" si="0"/>
        <v>11688</v>
      </c>
      <c r="F58" s="7519">
        <v>63</v>
      </c>
      <c r="G58" s="7515">
        <v>15.3</v>
      </c>
      <c r="H58" s="7515">
        <v>15.45</v>
      </c>
      <c r="I58" s="7517">
        <v>12000</v>
      </c>
      <c r="J58" s="7518">
        <f t="shared" si="1"/>
        <v>11688</v>
      </c>
      <c r="K58" s="7519">
        <v>95</v>
      </c>
      <c r="L58" s="7515">
        <v>23.3</v>
      </c>
      <c r="M58" s="7515">
        <v>23.45</v>
      </c>
      <c r="N58" s="7517">
        <v>12000</v>
      </c>
      <c r="O58" s="7518">
        <f t="shared" si="2"/>
        <v>11688</v>
      </c>
      <c r="P58" s="7520"/>
    </row>
    <row r="59" spans="1:19" x14ac:dyDescent="0.2">
      <c r="A59" s="7521">
        <v>32</v>
      </c>
      <c r="B59" s="7522">
        <v>7.45</v>
      </c>
      <c r="C59" s="7523">
        <v>8</v>
      </c>
      <c r="D59" s="7524">
        <v>12000</v>
      </c>
      <c r="E59" s="7525">
        <f t="shared" si="0"/>
        <v>11688</v>
      </c>
      <c r="F59" s="7526">
        <v>64</v>
      </c>
      <c r="G59" s="7527">
        <v>15.45</v>
      </c>
      <c r="H59" s="7527">
        <v>16</v>
      </c>
      <c r="I59" s="7524">
        <v>12000</v>
      </c>
      <c r="J59" s="7525">
        <f t="shared" si="1"/>
        <v>11688</v>
      </c>
      <c r="K59" s="7526">
        <v>96</v>
      </c>
      <c r="L59" s="7527">
        <v>23.45</v>
      </c>
      <c r="M59" s="7527">
        <v>24</v>
      </c>
      <c r="N59" s="7524">
        <v>12000</v>
      </c>
      <c r="O59" s="7525">
        <f t="shared" si="2"/>
        <v>11688</v>
      </c>
      <c r="P59" s="7528"/>
    </row>
    <row r="60" spans="1:19" x14ac:dyDescent="0.2">
      <c r="A60" s="7529" t="s">
        <v>27</v>
      </c>
      <c r="B60" s="7530"/>
      <c r="C60" s="7530"/>
      <c r="D60" s="7531">
        <f>SUM(D28:D59)</f>
        <v>384000</v>
      </c>
      <c r="E60" s="7532">
        <f>SUM(E28:E59)</f>
        <v>374016</v>
      </c>
      <c r="F60" s="7530"/>
      <c r="G60" s="7530"/>
      <c r="H60" s="7530"/>
      <c r="I60" s="7531">
        <f>SUM(I28:I59)</f>
        <v>384000</v>
      </c>
      <c r="J60" s="7532">
        <f>SUM(J28:J59)</f>
        <v>374016</v>
      </c>
      <c r="K60" s="7530"/>
      <c r="L60" s="7530"/>
      <c r="M60" s="7530"/>
      <c r="N60" s="7530">
        <f>SUM(N28:N59)</f>
        <v>384000</v>
      </c>
      <c r="O60" s="7532">
        <f>SUM(O28:O59)</f>
        <v>374016</v>
      </c>
      <c r="P60" s="7533"/>
    </row>
    <row r="64" spans="1:19" x14ac:dyDescent="0.2">
      <c r="A64" t="s">
        <v>87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7534"/>
      <c r="B66" s="7535"/>
      <c r="C66" s="7535"/>
      <c r="D66" s="7536"/>
      <c r="E66" s="7535"/>
      <c r="F66" s="7535"/>
      <c r="G66" s="7535"/>
      <c r="H66" s="7535"/>
      <c r="I66" s="7536"/>
      <c r="J66" s="7537"/>
      <c r="K66" s="7535"/>
      <c r="L66" s="7535"/>
      <c r="M66" s="7535"/>
      <c r="N66" s="7535"/>
      <c r="O66" s="7535"/>
      <c r="P66" s="7538"/>
    </row>
    <row r="67" spans="1:16" x14ac:dyDescent="0.2">
      <c r="A67" s="7539" t="s">
        <v>28</v>
      </c>
      <c r="B67" s="7540"/>
      <c r="C67" s="7540"/>
      <c r="D67" s="7541"/>
      <c r="E67" s="7542"/>
      <c r="F67" s="7540"/>
      <c r="G67" s="7540"/>
      <c r="H67" s="7542"/>
      <c r="I67" s="7541"/>
      <c r="J67" s="7543"/>
      <c r="K67" s="7540"/>
      <c r="L67" s="7540"/>
      <c r="M67" s="7540"/>
      <c r="N67" s="7540"/>
      <c r="O67" s="7540"/>
      <c r="P67" s="7544"/>
    </row>
    <row r="68" spans="1:16" x14ac:dyDescent="0.2">
      <c r="A68" s="7545"/>
      <c r="B68" s="7546"/>
      <c r="C68" s="7546"/>
      <c r="D68" s="7546"/>
      <c r="E68" s="7546"/>
      <c r="F68" s="7546"/>
      <c r="G68" s="7546"/>
      <c r="H68" s="7546"/>
      <c r="I68" s="7546"/>
      <c r="J68" s="7546"/>
      <c r="K68" s="7546"/>
      <c r="L68" s="7547"/>
      <c r="M68" s="7547"/>
      <c r="N68" s="7547"/>
      <c r="O68" s="7547"/>
      <c r="P68" s="7548"/>
    </row>
    <row r="69" spans="1:16" x14ac:dyDescent="0.2">
      <c r="A69" s="7549"/>
      <c r="B69" s="7550"/>
      <c r="C69" s="7550"/>
      <c r="D69" s="7551"/>
      <c r="E69" s="7552"/>
      <c r="F69" s="7550"/>
      <c r="G69" s="7550"/>
      <c r="H69" s="7552"/>
      <c r="I69" s="7551"/>
      <c r="J69" s="7553"/>
      <c r="K69" s="7550"/>
      <c r="L69" s="7550"/>
      <c r="M69" s="7550"/>
      <c r="N69" s="7550"/>
      <c r="O69" s="7550"/>
      <c r="P69" s="7554"/>
    </row>
    <row r="70" spans="1:16" x14ac:dyDescent="0.2">
      <c r="A70" s="7555"/>
      <c r="B70" s="7556"/>
      <c r="C70" s="7556"/>
      <c r="D70" s="7557"/>
      <c r="E70" s="7558"/>
      <c r="F70" s="7556"/>
      <c r="G70" s="7556"/>
      <c r="H70" s="7558"/>
      <c r="I70" s="7557"/>
      <c r="J70" s="7556"/>
      <c r="K70" s="7556"/>
      <c r="L70" s="7556"/>
      <c r="M70" s="7556"/>
      <c r="N70" s="7556"/>
      <c r="O70" s="7556"/>
      <c r="P70" s="7559"/>
    </row>
    <row r="71" spans="1:16" x14ac:dyDescent="0.2">
      <c r="A71" s="7560"/>
      <c r="B71" s="7561"/>
      <c r="C71" s="7561"/>
      <c r="D71" s="7562"/>
      <c r="E71" s="7563"/>
      <c r="F71" s="7561"/>
      <c r="G71" s="7561"/>
      <c r="H71" s="7563"/>
      <c r="I71" s="7562"/>
      <c r="J71" s="7561"/>
      <c r="K71" s="7561"/>
      <c r="L71" s="7561"/>
      <c r="M71" s="7561"/>
      <c r="N71" s="7561"/>
      <c r="O71" s="7561"/>
      <c r="P71" s="7564"/>
    </row>
    <row r="72" spans="1:16" x14ac:dyDescent="0.2">
      <c r="A72" s="7565"/>
      <c r="B72" s="7566"/>
      <c r="C72" s="7566"/>
      <c r="D72" s="7567"/>
      <c r="E72" s="7568"/>
      <c r="F72" s="7566"/>
      <c r="G72" s="7566"/>
      <c r="H72" s="7568"/>
      <c r="I72" s="7567"/>
      <c r="J72" s="7566"/>
      <c r="K72" s="7566"/>
      <c r="L72" s="7566"/>
      <c r="M72" s="7566" t="s">
        <v>29</v>
      </c>
      <c r="N72" s="7566"/>
      <c r="O72" s="7566"/>
      <c r="P72" s="7569"/>
    </row>
    <row r="73" spans="1:16" x14ac:dyDescent="0.2">
      <c r="A73" s="7570"/>
      <c r="B73" s="7571"/>
      <c r="C73" s="7571"/>
      <c r="D73" s="7572"/>
      <c r="E73" s="7573"/>
      <c r="F73" s="7571"/>
      <c r="G73" s="7571"/>
      <c r="H73" s="7573"/>
      <c r="I73" s="7572"/>
      <c r="J73" s="7571"/>
      <c r="K73" s="7571"/>
      <c r="L73" s="7571"/>
      <c r="M73" s="7571" t="s">
        <v>30</v>
      </c>
      <c r="N73" s="7571"/>
      <c r="O73" s="7571"/>
      <c r="P73" s="7574"/>
    </row>
    <row r="74" spans="1:16" ht="15.75" x14ac:dyDescent="0.25">
      <c r="E74" s="7575"/>
      <c r="H74" s="7575"/>
    </row>
    <row r="75" spans="1:16" ht="15.75" x14ac:dyDescent="0.25">
      <c r="C75" s="7576"/>
      <c r="E75" s="7577"/>
      <c r="H75" s="7577"/>
    </row>
    <row r="76" spans="1:16" ht="15.75" x14ac:dyDescent="0.25">
      <c r="E76" s="7578"/>
      <c r="H76" s="7578"/>
    </row>
    <row r="77" spans="1:16" ht="15.75" x14ac:dyDescent="0.25">
      <c r="E77" s="7579"/>
      <c r="H77" s="7579"/>
    </row>
    <row r="78" spans="1:16" ht="15.75" x14ac:dyDescent="0.25">
      <c r="E78" s="7580"/>
      <c r="H78" s="7580"/>
    </row>
    <row r="79" spans="1:16" ht="15.75" x14ac:dyDescent="0.25">
      <c r="E79" s="7581"/>
      <c r="H79" s="7581"/>
    </row>
    <row r="80" spans="1:16" ht="15.75" x14ac:dyDescent="0.25">
      <c r="E80" s="7582"/>
      <c r="H80" s="7582"/>
    </row>
    <row r="81" spans="5:13" ht="15.75" x14ac:dyDescent="0.25">
      <c r="E81" s="7583"/>
      <c r="H81" s="7583"/>
    </row>
    <row r="82" spans="5:13" ht="15.75" x14ac:dyDescent="0.25">
      <c r="E82" s="7584"/>
      <c r="H82" s="7584"/>
    </row>
    <row r="83" spans="5:13" ht="15.75" x14ac:dyDescent="0.25">
      <c r="E83" s="7585"/>
      <c r="H83" s="7585"/>
    </row>
    <row r="84" spans="5:13" ht="15.75" x14ac:dyDescent="0.25">
      <c r="E84" s="7586"/>
      <c r="H84" s="7586"/>
    </row>
    <row r="85" spans="5:13" ht="15.75" x14ac:dyDescent="0.25">
      <c r="E85" s="7587"/>
      <c r="H85" s="7587"/>
    </row>
    <row r="86" spans="5:13" ht="15.75" x14ac:dyDescent="0.25">
      <c r="E86" s="7588"/>
      <c r="H86" s="7588"/>
    </row>
    <row r="87" spans="5:13" ht="15.75" x14ac:dyDescent="0.25">
      <c r="E87" s="7589"/>
      <c r="H87" s="7589"/>
    </row>
    <row r="88" spans="5:13" ht="15.75" x14ac:dyDescent="0.25">
      <c r="E88" s="7590"/>
      <c r="H88" s="7590"/>
    </row>
    <row r="89" spans="5:13" ht="15.75" x14ac:dyDescent="0.25">
      <c r="E89" s="7591"/>
      <c r="H89" s="7591"/>
    </row>
    <row r="90" spans="5:13" ht="15.75" x14ac:dyDescent="0.25">
      <c r="E90" s="7592"/>
      <c r="H90" s="7592"/>
    </row>
    <row r="91" spans="5:13" ht="15.75" x14ac:dyDescent="0.25">
      <c r="E91" s="7593"/>
      <c r="H91" s="7593"/>
    </row>
    <row r="92" spans="5:13" ht="15.75" x14ac:dyDescent="0.25">
      <c r="E92" s="7594"/>
      <c r="H92" s="7594"/>
    </row>
    <row r="93" spans="5:13" ht="15.75" x14ac:dyDescent="0.25">
      <c r="E93" s="7595"/>
      <c r="H93" s="7595"/>
    </row>
    <row r="94" spans="5:13" ht="15.75" x14ac:dyDescent="0.25">
      <c r="E94" s="7596"/>
      <c r="H94" s="7596"/>
    </row>
    <row r="95" spans="5:13" ht="15.75" x14ac:dyDescent="0.25">
      <c r="E95" s="7597"/>
      <c r="H95" s="7597"/>
    </row>
    <row r="96" spans="5:13" ht="15.75" x14ac:dyDescent="0.25">
      <c r="E96" s="7598"/>
      <c r="H96" s="7598"/>
      <c r="M96" s="7599" t="s">
        <v>8</v>
      </c>
    </row>
    <row r="97" spans="5:14" ht="15.75" x14ac:dyDescent="0.25">
      <c r="E97" s="7600"/>
      <c r="H97" s="7600"/>
    </row>
    <row r="98" spans="5:14" ht="15.75" x14ac:dyDescent="0.25">
      <c r="E98" s="7601"/>
      <c r="H98" s="7601"/>
    </row>
    <row r="99" spans="5:14" ht="15.75" x14ac:dyDescent="0.25">
      <c r="E99" s="7602"/>
      <c r="H99" s="7602"/>
    </row>
    <row r="101" spans="5:14" x14ac:dyDescent="0.2">
      <c r="N101" s="7603"/>
    </row>
    <row r="126" spans="4:4" x14ac:dyDescent="0.2">
      <c r="D126" s="7604"/>
    </row>
  </sheetData>
  <mergeCells count="1">
    <mergeCell ref="Q27:R27"/>
  </mergeCell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7605"/>
      <c r="B1" s="7606"/>
      <c r="C1" s="7606"/>
      <c r="D1" s="7607"/>
      <c r="E1" s="7606"/>
      <c r="F1" s="7606"/>
      <c r="G1" s="7606"/>
      <c r="H1" s="7606"/>
      <c r="I1" s="7607"/>
      <c r="J1" s="7606"/>
      <c r="K1" s="7606"/>
      <c r="L1" s="7606"/>
      <c r="M1" s="7606"/>
      <c r="N1" s="7606"/>
      <c r="O1" s="7606"/>
      <c r="P1" s="7608"/>
    </row>
    <row r="2" spans="1:16" ht="12.75" customHeight="1" x14ac:dyDescent="0.2">
      <c r="A2" s="7609" t="s">
        <v>0</v>
      </c>
      <c r="B2" s="7610"/>
      <c r="C2" s="7610"/>
      <c r="D2" s="7610"/>
      <c r="E2" s="7610"/>
      <c r="F2" s="7610"/>
      <c r="G2" s="7610"/>
      <c r="H2" s="7610"/>
      <c r="I2" s="7610"/>
      <c r="J2" s="7610"/>
      <c r="K2" s="7610"/>
      <c r="L2" s="7610"/>
      <c r="M2" s="7610"/>
      <c r="N2" s="7610"/>
      <c r="O2" s="7610"/>
      <c r="P2" s="7611"/>
    </row>
    <row r="3" spans="1:16" ht="12.75" customHeight="1" x14ac:dyDescent="0.2">
      <c r="A3" s="7612"/>
      <c r="B3" s="7613"/>
      <c r="C3" s="7613"/>
      <c r="D3" s="7613"/>
      <c r="E3" s="7613"/>
      <c r="F3" s="7613"/>
      <c r="G3" s="7613"/>
      <c r="H3" s="7613"/>
      <c r="I3" s="7613"/>
      <c r="J3" s="7613"/>
      <c r="K3" s="7613"/>
      <c r="L3" s="7613"/>
      <c r="M3" s="7613"/>
      <c r="N3" s="7613"/>
      <c r="O3" s="7613"/>
      <c r="P3" s="7614"/>
    </row>
    <row r="4" spans="1:16" ht="12.75" customHeight="1" x14ac:dyDescent="0.2">
      <c r="A4" s="7615" t="s">
        <v>88</v>
      </c>
      <c r="B4" s="7616"/>
      <c r="C4" s="7616"/>
      <c r="D4" s="7616"/>
      <c r="E4" s="7616"/>
      <c r="F4" s="7616"/>
      <c r="G4" s="7616"/>
      <c r="H4" s="7616"/>
      <c r="I4" s="7616"/>
      <c r="J4" s="7617"/>
      <c r="K4" s="7618"/>
      <c r="L4" s="7618"/>
      <c r="M4" s="7618"/>
      <c r="N4" s="7618"/>
      <c r="O4" s="7618"/>
      <c r="P4" s="7619"/>
    </row>
    <row r="5" spans="1:16" ht="12.75" customHeight="1" x14ac:dyDescent="0.2">
      <c r="A5" s="7620"/>
      <c r="B5" s="7621"/>
      <c r="C5" s="7621"/>
      <c r="D5" s="7622"/>
      <c r="E5" s="7621"/>
      <c r="F5" s="7621"/>
      <c r="G5" s="7621"/>
      <c r="H5" s="7621"/>
      <c r="I5" s="7622"/>
      <c r="J5" s="7621"/>
      <c r="K5" s="7621"/>
      <c r="L5" s="7621"/>
      <c r="M5" s="7621"/>
      <c r="N5" s="7621"/>
      <c r="O5" s="7621"/>
      <c r="P5" s="7623"/>
    </row>
    <row r="6" spans="1:16" ht="12.75" customHeight="1" x14ac:dyDescent="0.2">
      <c r="A6" s="7624" t="s">
        <v>2</v>
      </c>
      <c r="B6" s="7625"/>
      <c r="C6" s="7625"/>
      <c r="D6" s="7626"/>
      <c r="E6" s="7625"/>
      <c r="F6" s="7625"/>
      <c r="G6" s="7625"/>
      <c r="H6" s="7625"/>
      <c r="I6" s="7626"/>
      <c r="J6" s="7625"/>
      <c r="K6" s="7625"/>
      <c r="L6" s="7625"/>
      <c r="M6" s="7625"/>
      <c r="N6" s="7625"/>
      <c r="O6" s="7625"/>
      <c r="P6" s="7627"/>
    </row>
    <row r="7" spans="1:16" ht="12.75" customHeight="1" x14ac:dyDescent="0.2">
      <c r="A7" s="7628" t="s">
        <v>3</v>
      </c>
      <c r="B7" s="7629"/>
      <c r="C7" s="7629"/>
      <c r="D7" s="7630"/>
      <c r="E7" s="7629"/>
      <c r="F7" s="7629"/>
      <c r="G7" s="7629"/>
      <c r="H7" s="7629"/>
      <c r="I7" s="7630"/>
      <c r="J7" s="7629"/>
      <c r="K7" s="7629"/>
      <c r="L7" s="7629"/>
      <c r="M7" s="7629"/>
      <c r="N7" s="7629"/>
      <c r="O7" s="7629"/>
      <c r="P7" s="7631"/>
    </row>
    <row r="8" spans="1:16" ht="12.75" customHeight="1" x14ac:dyDescent="0.2">
      <c r="A8" s="7632" t="s">
        <v>4</v>
      </c>
      <c r="B8" s="7633"/>
      <c r="C8" s="7633"/>
      <c r="D8" s="7634"/>
      <c r="E8" s="7633"/>
      <c r="F8" s="7633"/>
      <c r="G8" s="7633"/>
      <c r="H8" s="7633"/>
      <c r="I8" s="7634"/>
      <c r="J8" s="7633"/>
      <c r="K8" s="7633"/>
      <c r="L8" s="7633"/>
      <c r="M8" s="7633"/>
      <c r="N8" s="7633"/>
      <c r="O8" s="7633"/>
      <c r="P8" s="7635"/>
    </row>
    <row r="9" spans="1:16" ht="12.75" customHeight="1" x14ac:dyDescent="0.2">
      <c r="A9" s="7636" t="s">
        <v>5</v>
      </c>
      <c r="B9" s="7637"/>
      <c r="C9" s="7637"/>
      <c r="D9" s="7638"/>
      <c r="E9" s="7637"/>
      <c r="F9" s="7637"/>
      <c r="G9" s="7637"/>
      <c r="H9" s="7637"/>
      <c r="I9" s="7638"/>
      <c r="J9" s="7637"/>
      <c r="K9" s="7637"/>
      <c r="L9" s="7637"/>
      <c r="M9" s="7637"/>
      <c r="N9" s="7637"/>
      <c r="O9" s="7637"/>
      <c r="P9" s="7639"/>
    </row>
    <row r="10" spans="1:16" ht="12.75" customHeight="1" x14ac:dyDescent="0.2">
      <c r="A10" s="7640" t="s">
        <v>6</v>
      </c>
      <c r="B10" s="7641"/>
      <c r="C10" s="7641"/>
      <c r="D10" s="7642"/>
      <c r="E10" s="7641"/>
      <c r="F10" s="7641"/>
      <c r="G10" s="7641"/>
      <c r="H10" s="7641"/>
      <c r="I10" s="7642"/>
      <c r="J10" s="7641"/>
      <c r="K10" s="7641"/>
      <c r="L10" s="7641"/>
      <c r="M10" s="7641"/>
      <c r="N10" s="7641"/>
      <c r="O10" s="7641"/>
      <c r="P10" s="7643"/>
    </row>
    <row r="11" spans="1:16" ht="12.75" customHeight="1" x14ac:dyDescent="0.2">
      <c r="A11" s="7644"/>
      <c r="B11" s="7645"/>
      <c r="C11" s="7645"/>
      <c r="D11" s="7646"/>
      <c r="E11" s="7645"/>
      <c r="F11" s="7645"/>
      <c r="G11" s="7647"/>
      <c r="H11" s="7645"/>
      <c r="I11" s="7646"/>
      <c r="J11" s="7645"/>
      <c r="K11" s="7645"/>
      <c r="L11" s="7645"/>
      <c r="M11" s="7645"/>
      <c r="N11" s="7645"/>
      <c r="O11" s="7645"/>
      <c r="P11" s="7648"/>
    </row>
    <row r="12" spans="1:16" ht="12.75" customHeight="1" x14ac:dyDescent="0.2">
      <c r="A12" s="7649" t="s">
        <v>89</v>
      </c>
      <c r="B12" s="7650"/>
      <c r="C12" s="7650"/>
      <c r="D12" s="7651"/>
      <c r="E12" s="7650" t="s">
        <v>8</v>
      </c>
      <c r="F12" s="7650"/>
      <c r="G12" s="7650"/>
      <c r="H12" s="7650"/>
      <c r="I12" s="7651"/>
      <c r="J12" s="7650"/>
      <c r="K12" s="7650"/>
      <c r="L12" s="7650"/>
      <c r="M12" s="7650"/>
      <c r="N12" s="7652" t="s">
        <v>90</v>
      </c>
      <c r="O12" s="7650"/>
      <c r="P12" s="7653"/>
    </row>
    <row r="13" spans="1:16" ht="12.75" customHeight="1" x14ac:dyDescent="0.2">
      <c r="A13" s="7654"/>
      <c r="B13" s="7655"/>
      <c r="C13" s="7655"/>
      <c r="D13" s="7656"/>
      <c r="E13" s="7655"/>
      <c r="F13" s="7655"/>
      <c r="G13" s="7655"/>
      <c r="H13" s="7655"/>
      <c r="I13" s="7656"/>
      <c r="J13" s="7655"/>
      <c r="K13" s="7655"/>
      <c r="L13" s="7655"/>
      <c r="M13" s="7655"/>
      <c r="N13" s="7655"/>
      <c r="O13" s="7655"/>
      <c r="P13" s="7657"/>
    </row>
    <row r="14" spans="1:16" ht="12.75" customHeight="1" x14ac:dyDescent="0.2">
      <c r="A14" s="7658" t="s">
        <v>10</v>
      </c>
      <c r="B14" s="7659"/>
      <c r="C14" s="7659"/>
      <c r="D14" s="7660"/>
      <c r="E14" s="7659"/>
      <c r="F14" s="7659"/>
      <c r="G14" s="7659"/>
      <c r="H14" s="7659"/>
      <c r="I14" s="7660"/>
      <c r="J14" s="7659"/>
      <c r="K14" s="7659"/>
      <c r="L14" s="7659"/>
      <c r="M14" s="7659"/>
      <c r="N14" s="7661"/>
      <c r="O14" s="7662"/>
      <c r="P14" s="7663"/>
    </row>
    <row r="15" spans="1:16" ht="12.75" customHeight="1" x14ac:dyDescent="0.2">
      <c r="A15" s="7664"/>
      <c r="B15" s="7665"/>
      <c r="C15" s="7665"/>
      <c r="D15" s="7666"/>
      <c r="E15" s="7665"/>
      <c r="F15" s="7665"/>
      <c r="G15" s="7665"/>
      <c r="H15" s="7665"/>
      <c r="I15" s="7666"/>
      <c r="J15" s="7665"/>
      <c r="K15" s="7665"/>
      <c r="L15" s="7665"/>
      <c r="M15" s="7665"/>
      <c r="N15" s="7667" t="s">
        <v>11</v>
      </c>
      <c r="O15" s="7668" t="s">
        <v>12</v>
      </c>
      <c r="P15" s="7669"/>
    </row>
    <row r="16" spans="1:16" ht="12.75" customHeight="1" x14ac:dyDescent="0.2">
      <c r="A16" s="7670" t="s">
        <v>13</v>
      </c>
      <c r="B16" s="7671"/>
      <c r="C16" s="7671"/>
      <c r="D16" s="7672"/>
      <c r="E16" s="7671"/>
      <c r="F16" s="7671"/>
      <c r="G16" s="7671"/>
      <c r="H16" s="7671"/>
      <c r="I16" s="7672"/>
      <c r="J16" s="7671"/>
      <c r="K16" s="7671"/>
      <c r="L16" s="7671"/>
      <c r="M16" s="7671"/>
      <c r="N16" s="7673"/>
      <c r="O16" s="7674"/>
      <c r="P16" s="7674"/>
    </row>
    <row r="17" spans="1:47" ht="12.75" customHeight="1" x14ac:dyDescent="0.2">
      <c r="A17" s="7675" t="s">
        <v>14</v>
      </c>
      <c r="B17" s="7676"/>
      <c r="C17" s="7676"/>
      <c r="D17" s="7677"/>
      <c r="E17" s="7676"/>
      <c r="F17" s="7676"/>
      <c r="G17" s="7676"/>
      <c r="H17" s="7676"/>
      <c r="I17" s="7677"/>
      <c r="J17" s="7676"/>
      <c r="K17" s="7676"/>
      <c r="L17" s="7676"/>
      <c r="M17" s="7676"/>
      <c r="N17" s="7678" t="s">
        <v>15</v>
      </c>
      <c r="O17" s="7679" t="s">
        <v>16</v>
      </c>
      <c r="P17" s="7680"/>
    </row>
    <row r="18" spans="1:47" ht="12.75" customHeight="1" x14ac:dyDescent="0.2">
      <c r="A18" s="7681"/>
      <c r="B18" s="7682"/>
      <c r="C18" s="7682"/>
      <c r="D18" s="7683"/>
      <c r="E18" s="7682"/>
      <c r="F18" s="7682"/>
      <c r="G18" s="7682"/>
      <c r="H18" s="7682"/>
      <c r="I18" s="7683"/>
      <c r="J18" s="7682"/>
      <c r="K18" s="7682"/>
      <c r="L18" s="7682"/>
      <c r="M18" s="7682"/>
      <c r="N18" s="7684"/>
      <c r="O18" s="7685"/>
      <c r="P18" s="7686" t="s">
        <v>8</v>
      </c>
    </row>
    <row r="19" spans="1:47" ht="12.75" customHeight="1" x14ac:dyDescent="0.2">
      <c r="A19" s="7687"/>
      <c r="B19" s="7688"/>
      <c r="C19" s="7688"/>
      <c r="D19" s="7689"/>
      <c r="E19" s="7688"/>
      <c r="F19" s="7688"/>
      <c r="G19" s="7688"/>
      <c r="H19" s="7688"/>
      <c r="I19" s="7689"/>
      <c r="J19" s="7688"/>
      <c r="K19" s="7690"/>
      <c r="L19" s="7688" t="s">
        <v>17</v>
      </c>
      <c r="M19" s="7688"/>
      <c r="N19" s="7691"/>
      <c r="O19" s="7692"/>
      <c r="P19" s="7693"/>
      <c r="AU19" s="7694"/>
    </row>
    <row r="20" spans="1:47" ht="12.75" customHeight="1" x14ac:dyDescent="0.2">
      <c r="A20" s="7695"/>
      <c r="B20" s="7696"/>
      <c r="C20" s="7696"/>
      <c r="D20" s="7697"/>
      <c r="E20" s="7696"/>
      <c r="F20" s="7696"/>
      <c r="G20" s="7696"/>
      <c r="H20" s="7696"/>
      <c r="I20" s="7697"/>
      <c r="J20" s="7696"/>
      <c r="K20" s="7696"/>
      <c r="L20" s="7696"/>
      <c r="M20" s="7696"/>
      <c r="N20" s="7698"/>
      <c r="O20" s="7699"/>
      <c r="P20" s="7700"/>
    </row>
    <row r="21" spans="1:47" ht="12.75" customHeight="1" x14ac:dyDescent="0.2">
      <c r="A21" s="7701"/>
      <c r="B21" s="7702"/>
      <c r="C21" s="7703"/>
      <c r="D21" s="7703"/>
      <c r="E21" s="7702"/>
      <c r="F21" s="7702"/>
      <c r="G21" s="7702"/>
      <c r="H21" s="7702" t="s">
        <v>8</v>
      </c>
      <c r="I21" s="7704"/>
      <c r="J21" s="7702"/>
      <c r="K21" s="7702"/>
      <c r="L21" s="7702"/>
      <c r="M21" s="7702"/>
      <c r="N21" s="7705"/>
      <c r="O21" s="7706"/>
      <c r="P21" s="7707"/>
    </row>
    <row r="22" spans="1:47" ht="12.75" customHeight="1" x14ac:dyDescent="0.2">
      <c r="A22" s="7708"/>
      <c r="B22" s="7709"/>
      <c r="C22" s="7709"/>
      <c r="D22" s="7710"/>
      <c r="E22" s="7709"/>
      <c r="F22" s="7709"/>
      <c r="G22" s="7709"/>
      <c r="H22" s="7709"/>
      <c r="I22" s="7710"/>
      <c r="J22" s="7709"/>
      <c r="K22" s="7709"/>
      <c r="L22" s="7709"/>
      <c r="M22" s="7709"/>
      <c r="N22" s="7709"/>
      <c r="O22" s="7709"/>
      <c r="P22" s="7711"/>
    </row>
    <row r="23" spans="1:47" ht="12.75" customHeight="1" x14ac:dyDescent="0.2">
      <c r="A23" s="7712" t="s">
        <v>18</v>
      </c>
      <c r="B23" s="7713"/>
      <c r="C23" s="7713"/>
      <c r="D23" s="7714"/>
      <c r="E23" s="7715" t="s">
        <v>19</v>
      </c>
      <c r="F23" s="7715"/>
      <c r="G23" s="7715"/>
      <c r="H23" s="7715"/>
      <c r="I23" s="7715"/>
      <c r="J23" s="7715"/>
      <c r="K23" s="7715"/>
      <c r="L23" s="7715"/>
      <c r="M23" s="7713"/>
      <c r="N23" s="7713"/>
      <c r="O23" s="7713"/>
      <c r="P23" s="7716"/>
    </row>
    <row r="24" spans="1:47" ht="15.75" x14ac:dyDescent="0.25">
      <c r="A24" s="7717"/>
      <c r="B24" s="7718"/>
      <c r="C24" s="7718"/>
      <c r="D24" s="7719"/>
      <c r="E24" s="7720" t="s">
        <v>20</v>
      </c>
      <c r="F24" s="7720"/>
      <c r="G24" s="7720"/>
      <c r="H24" s="7720"/>
      <c r="I24" s="7720"/>
      <c r="J24" s="7720"/>
      <c r="K24" s="7720"/>
      <c r="L24" s="7720"/>
      <c r="M24" s="7718"/>
      <c r="N24" s="7718"/>
      <c r="O24" s="7718"/>
      <c r="P24" s="7721"/>
    </row>
    <row r="25" spans="1:47" ht="12.75" customHeight="1" x14ac:dyDescent="0.2">
      <c r="A25" s="7722"/>
      <c r="B25" s="7723" t="s">
        <v>21</v>
      </c>
      <c r="C25" s="7724"/>
      <c r="D25" s="7724"/>
      <c r="E25" s="7724"/>
      <c r="F25" s="7724"/>
      <c r="G25" s="7724"/>
      <c r="H25" s="7724"/>
      <c r="I25" s="7724"/>
      <c r="J25" s="7724"/>
      <c r="K25" s="7724"/>
      <c r="L25" s="7724"/>
      <c r="M25" s="7724"/>
      <c r="N25" s="7724"/>
      <c r="O25" s="7725"/>
      <c r="P25" s="7726"/>
    </row>
    <row r="26" spans="1:47" ht="12.75" customHeight="1" x14ac:dyDescent="0.2">
      <c r="A26" s="7727" t="s">
        <v>22</v>
      </c>
      <c r="B26" s="7728" t="s">
        <v>23</v>
      </c>
      <c r="C26" s="7728"/>
      <c r="D26" s="7727" t="s">
        <v>24</v>
      </c>
      <c r="E26" s="7727" t="s">
        <v>25</v>
      </c>
      <c r="F26" s="7727" t="s">
        <v>22</v>
      </c>
      <c r="G26" s="7728" t="s">
        <v>23</v>
      </c>
      <c r="H26" s="7728"/>
      <c r="I26" s="7727" t="s">
        <v>24</v>
      </c>
      <c r="J26" s="7727" t="s">
        <v>25</v>
      </c>
      <c r="K26" s="7727" t="s">
        <v>22</v>
      </c>
      <c r="L26" s="7728" t="s">
        <v>23</v>
      </c>
      <c r="M26" s="7728"/>
      <c r="N26" s="7729" t="s">
        <v>24</v>
      </c>
      <c r="O26" s="7727" t="s">
        <v>25</v>
      </c>
      <c r="P26" s="7730"/>
    </row>
    <row r="27" spans="1:47" ht="12.75" customHeight="1" x14ac:dyDescent="0.2">
      <c r="A27" s="7731"/>
      <c r="B27" s="7732" t="s">
        <v>26</v>
      </c>
      <c r="C27" s="7732" t="s">
        <v>2</v>
      </c>
      <c r="D27" s="7731"/>
      <c r="E27" s="7731"/>
      <c r="F27" s="7731"/>
      <c r="G27" s="7732" t="s">
        <v>26</v>
      </c>
      <c r="H27" s="7732" t="s">
        <v>2</v>
      </c>
      <c r="I27" s="7731"/>
      <c r="J27" s="7731"/>
      <c r="K27" s="7731"/>
      <c r="L27" s="7732" t="s">
        <v>26</v>
      </c>
      <c r="M27" s="7732" t="s">
        <v>2</v>
      </c>
      <c r="N27" s="7733"/>
      <c r="O27" s="7731"/>
      <c r="P27" s="7734"/>
      <c r="Q27" s="41" t="s">
        <v>165</v>
      </c>
      <c r="R27" s="40"/>
      <c r="S27" t="s">
        <v>166</v>
      </c>
    </row>
    <row r="28" spans="1:47" ht="12.75" customHeight="1" x14ac:dyDescent="0.2">
      <c r="A28" s="7735">
        <v>1</v>
      </c>
      <c r="B28" s="7736">
        <v>0</v>
      </c>
      <c r="C28" s="7737">
        <v>0.15</v>
      </c>
      <c r="D28" s="7738">
        <v>12000</v>
      </c>
      <c r="E28" s="7739">
        <f t="shared" ref="E28:E59" si="0">D28*(100-2.6)/100</f>
        <v>11688</v>
      </c>
      <c r="F28" s="7740">
        <v>33</v>
      </c>
      <c r="G28" s="7741">
        <v>8</v>
      </c>
      <c r="H28" s="7741">
        <v>8.15</v>
      </c>
      <c r="I28" s="7738">
        <v>12000</v>
      </c>
      <c r="J28" s="7739">
        <f t="shared" ref="J28:J59" si="1">I28*(100-2.6)/100</f>
        <v>11688</v>
      </c>
      <c r="K28" s="7740">
        <v>65</v>
      </c>
      <c r="L28" s="7741">
        <v>16</v>
      </c>
      <c r="M28" s="7741">
        <v>16.149999999999999</v>
      </c>
      <c r="N28" s="7738">
        <v>12000</v>
      </c>
      <c r="O28" s="7739">
        <f t="shared" ref="O28:O59" si="2">N28*(100-2.6)/100</f>
        <v>11688</v>
      </c>
      <c r="P28" s="7742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7743">
        <v>2</v>
      </c>
      <c r="B29" s="7743">
        <v>0.15</v>
      </c>
      <c r="C29" s="7744">
        <v>0.3</v>
      </c>
      <c r="D29" s="7745">
        <v>12000</v>
      </c>
      <c r="E29" s="7746">
        <f t="shared" si="0"/>
        <v>11688</v>
      </c>
      <c r="F29" s="7747">
        <v>34</v>
      </c>
      <c r="G29" s="7748">
        <v>8.15</v>
      </c>
      <c r="H29" s="7748">
        <v>8.3000000000000007</v>
      </c>
      <c r="I29" s="7745">
        <v>12000</v>
      </c>
      <c r="J29" s="7746">
        <f t="shared" si="1"/>
        <v>11688</v>
      </c>
      <c r="K29" s="7747">
        <v>66</v>
      </c>
      <c r="L29" s="7748">
        <v>16.149999999999999</v>
      </c>
      <c r="M29" s="7748">
        <v>16.3</v>
      </c>
      <c r="N29" s="7745">
        <v>12000</v>
      </c>
      <c r="O29" s="7746">
        <f t="shared" si="2"/>
        <v>11688</v>
      </c>
      <c r="P29" s="7749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7750">
        <v>3</v>
      </c>
      <c r="B30" s="7751">
        <v>0.3</v>
      </c>
      <c r="C30" s="7752">
        <v>0.45</v>
      </c>
      <c r="D30" s="7753">
        <v>12000</v>
      </c>
      <c r="E30" s="7754">
        <f t="shared" si="0"/>
        <v>11688</v>
      </c>
      <c r="F30" s="7755">
        <v>35</v>
      </c>
      <c r="G30" s="7756">
        <v>8.3000000000000007</v>
      </c>
      <c r="H30" s="7756">
        <v>8.4499999999999993</v>
      </c>
      <c r="I30" s="7753">
        <v>12000</v>
      </c>
      <c r="J30" s="7754">
        <f t="shared" si="1"/>
        <v>11688</v>
      </c>
      <c r="K30" s="7755">
        <v>67</v>
      </c>
      <c r="L30" s="7756">
        <v>16.3</v>
      </c>
      <c r="M30" s="7756">
        <v>16.45</v>
      </c>
      <c r="N30" s="7753">
        <v>12000</v>
      </c>
      <c r="O30" s="7754">
        <f t="shared" si="2"/>
        <v>11688</v>
      </c>
      <c r="P30" s="7757"/>
      <c r="Q30" s="10609">
        <v>2</v>
      </c>
      <c r="R30" s="10651">
        <v>2.15</v>
      </c>
      <c r="S30" s="39">
        <f>AVERAGE(D36:D39)</f>
        <v>12000</v>
      </c>
      <c r="V30" s="7758"/>
    </row>
    <row r="31" spans="1:47" ht="12.75" customHeight="1" x14ac:dyDescent="0.2">
      <c r="A31" s="7759">
        <v>4</v>
      </c>
      <c r="B31" s="7759">
        <v>0.45</v>
      </c>
      <c r="C31" s="7760">
        <v>1</v>
      </c>
      <c r="D31" s="7761">
        <v>12000</v>
      </c>
      <c r="E31" s="7762">
        <f t="shared" si="0"/>
        <v>11688</v>
      </c>
      <c r="F31" s="7763">
        <v>36</v>
      </c>
      <c r="G31" s="7760">
        <v>8.4499999999999993</v>
      </c>
      <c r="H31" s="7760">
        <v>9</v>
      </c>
      <c r="I31" s="7761">
        <v>12000</v>
      </c>
      <c r="J31" s="7762">
        <f t="shared" si="1"/>
        <v>11688</v>
      </c>
      <c r="K31" s="7763">
        <v>68</v>
      </c>
      <c r="L31" s="7760">
        <v>16.45</v>
      </c>
      <c r="M31" s="7760">
        <v>17</v>
      </c>
      <c r="N31" s="7761">
        <v>12000</v>
      </c>
      <c r="O31" s="7762">
        <f t="shared" si="2"/>
        <v>11688</v>
      </c>
      <c r="P31" s="7764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7765">
        <v>5</v>
      </c>
      <c r="B32" s="7766">
        <v>1</v>
      </c>
      <c r="C32" s="7767">
        <v>1.1499999999999999</v>
      </c>
      <c r="D32" s="7768">
        <v>12000</v>
      </c>
      <c r="E32" s="7769">
        <f t="shared" si="0"/>
        <v>11688</v>
      </c>
      <c r="F32" s="7770">
        <v>37</v>
      </c>
      <c r="G32" s="7766">
        <v>9</v>
      </c>
      <c r="H32" s="7766">
        <v>9.15</v>
      </c>
      <c r="I32" s="7768">
        <v>12000</v>
      </c>
      <c r="J32" s="7769">
        <f t="shared" si="1"/>
        <v>11688</v>
      </c>
      <c r="K32" s="7770">
        <v>69</v>
      </c>
      <c r="L32" s="7766">
        <v>17</v>
      </c>
      <c r="M32" s="7766">
        <v>17.149999999999999</v>
      </c>
      <c r="N32" s="7768">
        <v>12000</v>
      </c>
      <c r="O32" s="7769">
        <f t="shared" si="2"/>
        <v>11688</v>
      </c>
      <c r="P32" s="7771"/>
      <c r="Q32" s="10609">
        <v>4</v>
      </c>
      <c r="R32" s="10626">
        <v>4.1500000000000004</v>
      </c>
      <c r="S32" s="39">
        <f>AVERAGE(D44:D47)</f>
        <v>12000</v>
      </c>
      <c r="AQ32" s="7768"/>
    </row>
    <row r="33" spans="1:19" ht="12.75" customHeight="1" x14ac:dyDescent="0.2">
      <c r="A33" s="7772">
        <v>6</v>
      </c>
      <c r="B33" s="7773">
        <v>1.1499999999999999</v>
      </c>
      <c r="C33" s="7774">
        <v>1.3</v>
      </c>
      <c r="D33" s="7775">
        <v>12000</v>
      </c>
      <c r="E33" s="7776">
        <f t="shared" si="0"/>
        <v>11688</v>
      </c>
      <c r="F33" s="7777">
        <v>38</v>
      </c>
      <c r="G33" s="7774">
        <v>9.15</v>
      </c>
      <c r="H33" s="7774">
        <v>9.3000000000000007</v>
      </c>
      <c r="I33" s="7775">
        <v>12000</v>
      </c>
      <c r="J33" s="7776">
        <f t="shared" si="1"/>
        <v>11688</v>
      </c>
      <c r="K33" s="7777">
        <v>70</v>
      </c>
      <c r="L33" s="7774">
        <v>17.149999999999999</v>
      </c>
      <c r="M33" s="7774">
        <v>17.3</v>
      </c>
      <c r="N33" s="7775">
        <v>12000</v>
      </c>
      <c r="O33" s="7776">
        <f t="shared" si="2"/>
        <v>11688</v>
      </c>
      <c r="P33" s="7778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7779">
        <v>7</v>
      </c>
      <c r="B34" s="7780">
        <v>1.3</v>
      </c>
      <c r="C34" s="7781">
        <v>1.45</v>
      </c>
      <c r="D34" s="7782">
        <v>12000</v>
      </c>
      <c r="E34" s="7783">
        <f t="shared" si="0"/>
        <v>11688</v>
      </c>
      <c r="F34" s="7784">
        <v>39</v>
      </c>
      <c r="G34" s="7785">
        <v>9.3000000000000007</v>
      </c>
      <c r="H34" s="7785">
        <v>9.4499999999999993</v>
      </c>
      <c r="I34" s="7782">
        <v>12000</v>
      </c>
      <c r="J34" s="7783">
        <f t="shared" si="1"/>
        <v>11688</v>
      </c>
      <c r="K34" s="7784">
        <v>71</v>
      </c>
      <c r="L34" s="7785">
        <v>17.3</v>
      </c>
      <c r="M34" s="7785">
        <v>17.45</v>
      </c>
      <c r="N34" s="7782">
        <v>12000</v>
      </c>
      <c r="O34" s="7783">
        <f t="shared" si="2"/>
        <v>11688</v>
      </c>
      <c r="P34" s="7786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7787">
        <v>8</v>
      </c>
      <c r="B35" s="7787">
        <v>1.45</v>
      </c>
      <c r="C35" s="7788">
        <v>2</v>
      </c>
      <c r="D35" s="7789">
        <v>12000</v>
      </c>
      <c r="E35" s="7790">
        <f t="shared" si="0"/>
        <v>11688</v>
      </c>
      <c r="F35" s="7791">
        <v>40</v>
      </c>
      <c r="G35" s="7788">
        <v>9.4499999999999993</v>
      </c>
      <c r="H35" s="7788">
        <v>10</v>
      </c>
      <c r="I35" s="7789">
        <v>12000</v>
      </c>
      <c r="J35" s="7790">
        <f t="shared" si="1"/>
        <v>11688</v>
      </c>
      <c r="K35" s="7791">
        <v>72</v>
      </c>
      <c r="L35" s="7792">
        <v>17.45</v>
      </c>
      <c r="M35" s="7788">
        <v>18</v>
      </c>
      <c r="N35" s="7789">
        <v>12000</v>
      </c>
      <c r="O35" s="7790">
        <f t="shared" si="2"/>
        <v>11688</v>
      </c>
      <c r="P35" s="7793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7794">
        <v>9</v>
      </c>
      <c r="B36" s="7795">
        <v>2</v>
      </c>
      <c r="C36" s="7796">
        <v>2.15</v>
      </c>
      <c r="D36" s="7797">
        <v>12000</v>
      </c>
      <c r="E36" s="7798">
        <f t="shared" si="0"/>
        <v>11688</v>
      </c>
      <c r="F36" s="7799">
        <v>41</v>
      </c>
      <c r="G36" s="7800">
        <v>10</v>
      </c>
      <c r="H36" s="7801">
        <v>10.15</v>
      </c>
      <c r="I36" s="7797">
        <v>12000</v>
      </c>
      <c r="J36" s="7798">
        <f t="shared" si="1"/>
        <v>11688</v>
      </c>
      <c r="K36" s="7799">
        <v>73</v>
      </c>
      <c r="L36" s="7801">
        <v>18</v>
      </c>
      <c r="M36" s="7800">
        <v>18.149999999999999</v>
      </c>
      <c r="N36" s="7797">
        <v>12000</v>
      </c>
      <c r="O36" s="7798">
        <f t="shared" si="2"/>
        <v>11688</v>
      </c>
      <c r="P36" s="7802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7803">
        <v>10</v>
      </c>
      <c r="B37" s="7803">
        <v>2.15</v>
      </c>
      <c r="C37" s="7804">
        <v>2.2999999999999998</v>
      </c>
      <c r="D37" s="7805">
        <v>12000</v>
      </c>
      <c r="E37" s="7806">
        <f t="shared" si="0"/>
        <v>11688</v>
      </c>
      <c r="F37" s="7807">
        <v>42</v>
      </c>
      <c r="G37" s="7804">
        <v>10.15</v>
      </c>
      <c r="H37" s="7808">
        <v>10.3</v>
      </c>
      <c r="I37" s="7805">
        <v>12000</v>
      </c>
      <c r="J37" s="7806">
        <f t="shared" si="1"/>
        <v>11688</v>
      </c>
      <c r="K37" s="7807">
        <v>74</v>
      </c>
      <c r="L37" s="7808">
        <v>18.149999999999999</v>
      </c>
      <c r="M37" s="7804">
        <v>18.3</v>
      </c>
      <c r="N37" s="7805">
        <v>12000</v>
      </c>
      <c r="O37" s="7806">
        <f t="shared" si="2"/>
        <v>11688</v>
      </c>
      <c r="P37" s="7809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7810">
        <v>11</v>
      </c>
      <c r="B38" s="7811">
        <v>2.2999999999999998</v>
      </c>
      <c r="C38" s="7812">
        <v>2.4500000000000002</v>
      </c>
      <c r="D38" s="7813">
        <v>12000</v>
      </c>
      <c r="E38" s="7814">
        <f t="shared" si="0"/>
        <v>11688</v>
      </c>
      <c r="F38" s="7815">
        <v>43</v>
      </c>
      <c r="G38" s="7816">
        <v>10.3</v>
      </c>
      <c r="H38" s="7817">
        <v>10.45</v>
      </c>
      <c r="I38" s="7813">
        <v>12000</v>
      </c>
      <c r="J38" s="7814">
        <f t="shared" si="1"/>
        <v>11688</v>
      </c>
      <c r="K38" s="7815">
        <v>75</v>
      </c>
      <c r="L38" s="7817">
        <v>18.3</v>
      </c>
      <c r="M38" s="7816">
        <v>18.45</v>
      </c>
      <c r="N38" s="7813">
        <v>12000</v>
      </c>
      <c r="O38" s="7814">
        <f t="shared" si="2"/>
        <v>11688</v>
      </c>
      <c r="P38" s="7818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7819">
        <v>12</v>
      </c>
      <c r="B39" s="7819">
        <v>2.4500000000000002</v>
      </c>
      <c r="C39" s="7820">
        <v>3</v>
      </c>
      <c r="D39" s="7821">
        <v>12000</v>
      </c>
      <c r="E39" s="7822">
        <f t="shared" si="0"/>
        <v>11688</v>
      </c>
      <c r="F39" s="7823">
        <v>44</v>
      </c>
      <c r="G39" s="7820">
        <v>10.45</v>
      </c>
      <c r="H39" s="7824">
        <v>11</v>
      </c>
      <c r="I39" s="7821">
        <v>12000</v>
      </c>
      <c r="J39" s="7822">
        <f t="shared" si="1"/>
        <v>11688</v>
      </c>
      <c r="K39" s="7823">
        <v>76</v>
      </c>
      <c r="L39" s="7824">
        <v>18.45</v>
      </c>
      <c r="M39" s="7820">
        <v>19</v>
      </c>
      <c r="N39" s="7821">
        <v>12000</v>
      </c>
      <c r="O39" s="7822">
        <f t="shared" si="2"/>
        <v>11688</v>
      </c>
      <c r="P39" s="7825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7826">
        <v>13</v>
      </c>
      <c r="B40" s="7827">
        <v>3</v>
      </c>
      <c r="C40" s="7828">
        <v>3.15</v>
      </c>
      <c r="D40" s="7829">
        <v>12000</v>
      </c>
      <c r="E40" s="7830">
        <f t="shared" si="0"/>
        <v>11688</v>
      </c>
      <c r="F40" s="7831">
        <v>45</v>
      </c>
      <c r="G40" s="7832">
        <v>11</v>
      </c>
      <c r="H40" s="7833">
        <v>11.15</v>
      </c>
      <c r="I40" s="7829">
        <v>12000</v>
      </c>
      <c r="J40" s="7830">
        <f t="shared" si="1"/>
        <v>11688</v>
      </c>
      <c r="K40" s="7831">
        <v>77</v>
      </c>
      <c r="L40" s="7833">
        <v>19</v>
      </c>
      <c r="M40" s="7832">
        <v>19.149999999999999</v>
      </c>
      <c r="N40" s="7829">
        <v>12000</v>
      </c>
      <c r="O40" s="7830">
        <f t="shared" si="2"/>
        <v>11688</v>
      </c>
      <c r="P40" s="7834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7835">
        <v>14</v>
      </c>
      <c r="B41" s="7835">
        <v>3.15</v>
      </c>
      <c r="C41" s="7836">
        <v>3.3</v>
      </c>
      <c r="D41" s="7837">
        <v>12000</v>
      </c>
      <c r="E41" s="7838">
        <f t="shared" si="0"/>
        <v>11688</v>
      </c>
      <c r="F41" s="7839">
        <v>46</v>
      </c>
      <c r="G41" s="7840">
        <v>11.15</v>
      </c>
      <c r="H41" s="7836">
        <v>11.3</v>
      </c>
      <c r="I41" s="7837">
        <v>12000</v>
      </c>
      <c r="J41" s="7838">
        <f t="shared" si="1"/>
        <v>11688</v>
      </c>
      <c r="K41" s="7839">
        <v>78</v>
      </c>
      <c r="L41" s="7836">
        <v>19.149999999999999</v>
      </c>
      <c r="M41" s="7840">
        <v>19.3</v>
      </c>
      <c r="N41" s="7837">
        <v>12000</v>
      </c>
      <c r="O41" s="7838">
        <f t="shared" si="2"/>
        <v>11688</v>
      </c>
      <c r="P41" s="7841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7842">
        <v>15</v>
      </c>
      <c r="B42" s="7843">
        <v>3.3</v>
      </c>
      <c r="C42" s="7844">
        <v>3.45</v>
      </c>
      <c r="D42" s="7845">
        <v>12000</v>
      </c>
      <c r="E42" s="7846">
        <f t="shared" si="0"/>
        <v>11688</v>
      </c>
      <c r="F42" s="7847">
        <v>47</v>
      </c>
      <c r="G42" s="7848">
        <v>11.3</v>
      </c>
      <c r="H42" s="7849">
        <v>11.45</v>
      </c>
      <c r="I42" s="7845">
        <v>12000</v>
      </c>
      <c r="J42" s="7846">
        <f t="shared" si="1"/>
        <v>11688</v>
      </c>
      <c r="K42" s="7847">
        <v>79</v>
      </c>
      <c r="L42" s="7849">
        <v>19.3</v>
      </c>
      <c r="M42" s="7848">
        <v>19.45</v>
      </c>
      <c r="N42" s="7845">
        <v>12000</v>
      </c>
      <c r="O42" s="7846">
        <f t="shared" si="2"/>
        <v>11688</v>
      </c>
      <c r="P42" s="7850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7851">
        <v>16</v>
      </c>
      <c r="B43" s="7851">
        <v>3.45</v>
      </c>
      <c r="C43" s="7852">
        <v>4</v>
      </c>
      <c r="D43" s="7853">
        <v>12000</v>
      </c>
      <c r="E43" s="7854">
        <f t="shared" si="0"/>
        <v>11688</v>
      </c>
      <c r="F43" s="7855">
        <v>48</v>
      </c>
      <c r="G43" s="7856">
        <v>11.45</v>
      </c>
      <c r="H43" s="7852">
        <v>12</v>
      </c>
      <c r="I43" s="7853">
        <v>12000</v>
      </c>
      <c r="J43" s="7854">
        <f t="shared" si="1"/>
        <v>11688</v>
      </c>
      <c r="K43" s="7855">
        <v>80</v>
      </c>
      <c r="L43" s="7852">
        <v>19.45</v>
      </c>
      <c r="M43" s="7852">
        <v>20</v>
      </c>
      <c r="N43" s="7853">
        <v>12000</v>
      </c>
      <c r="O43" s="7854">
        <f t="shared" si="2"/>
        <v>11688</v>
      </c>
      <c r="P43" s="7857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7858">
        <v>17</v>
      </c>
      <c r="B44" s="7859">
        <v>4</v>
      </c>
      <c r="C44" s="7860">
        <v>4.1500000000000004</v>
      </c>
      <c r="D44" s="7861">
        <v>12000</v>
      </c>
      <c r="E44" s="7862">
        <f t="shared" si="0"/>
        <v>11688</v>
      </c>
      <c r="F44" s="7863">
        <v>49</v>
      </c>
      <c r="G44" s="7864">
        <v>12</v>
      </c>
      <c r="H44" s="7865">
        <v>12.15</v>
      </c>
      <c r="I44" s="7861">
        <v>12000</v>
      </c>
      <c r="J44" s="7862">
        <f t="shared" si="1"/>
        <v>11688</v>
      </c>
      <c r="K44" s="7863">
        <v>81</v>
      </c>
      <c r="L44" s="7865">
        <v>20</v>
      </c>
      <c r="M44" s="7864">
        <v>20.149999999999999</v>
      </c>
      <c r="N44" s="7861">
        <v>12000</v>
      </c>
      <c r="O44" s="7862">
        <f t="shared" si="2"/>
        <v>11688</v>
      </c>
      <c r="P44" s="7866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7867">
        <v>18</v>
      </c>
      <c r="B45" s="7867">
        <v>4.1500000000000004</v>
      </c>
      <c r="C45" s="7868">
        <v>4.3</v>
      </c>
      <c r="D45" s="7869">
        <v>12000</v>
      </c>
      <c r="E45" s="7870">
        <f t="shared" si="0"/>
        <v>11688</v>
      </c>
      <c r="F45" s="7871">
        <v>50</v>
      </c>
      <c r="G45" s="7872">
        <v>12.15</v>
      </c>
      <c r="H45" s="7868">
        <v>12.3</v>
      </c>
      <c r="I45" s="7869">
        <v>12000</v>
      </c>
      <c r="J45" s="7870">
        <f t="shared" si="1"/>
        <v>11688</v>
      </c>
      <c r="K45" s="7871">
        <v>82</v>
      </c>
      <c r="L45" s="7868">
        <v>20.149999999999999</v>
      </c>
      <c r="M45" s="7872">
        <v>20.3</v>
      </c>
      <c r="N45" s="7869">
        <v>12000</v>
      </c>
      <c r="O45" s="7870">
        <f t="shared" si="2"/>
        <v>11688</v>
      </c>
      <c r="P45" s="7873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7874">
        <v>19</v>
      </c>
      <c r="B46" s="7875">
        <v>4.3</v>
      </c>
      <c r="C46" s="7876">
        <v>4.45</v>
      </c>
      <c r="D46" s="7877">
        <v>12000</v>
      </c>
      <c r="E46" s="7878">
        <f t="shared" si="0"/>
        <v>11688</v>
      </c>
      <c r="F46" s="7879">
        <v>51</v>
      </c>
      <c r="G46" s="7880">
        <v>12.3</v>
      </c>
      <c r="H46" s="7881">
        <v>12.45</v>
      </c>
      <c r="I46" s="7877">
        <v>12000</v>
      </c>
      <c r="J46" s="7878">
        <f t="shared" si="1"/>
        <v>11688</v>
      </c>
      <c r="K46" s="7879">
        <v>83</v>
      </c>
      <c r="L46" s="7881">
        <v>20.3</v>
      </c>
      <c r="M46" s="7880">
        <v>20.45</v>
      </c>
      <c r="N46" s="7877">
        <v>12000</v>
      </c>
      <c r="O46" s="7878">
        <f t="shared" si="2"/>
        <v>11688</v>
      </c>
      <c r="P46" s="7882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7883">
        <v>20</v>
      </c>
      <c r="B47" s="7883">
        <v>4.45</v>
      </c>
      <c r="C47" s="7884">
        <v>5</v>
      </c>
      <c r="D47" s="7885">
        <v>12000</v>
      </c>
      <c r="E47" s="7886">
        <f t="shared" si="0"/>
        <v>11688</v>
      </c>
      <c r="F47" s="7887">
        <v>52</v>
      </c>
      <c r="G47" s="7888">
        <v>12.45</v>
      </c>
      <c r="H47" s="7884">
        <v>13</v>
      </c>
      <c r="I47" s="7885">
        <v>12000</v>
      </c>
      <c r="J47" s="7886">
        <f t="shared" si="1"/>
        <v>11688</v>
      </c>
      <c r="K47" s="7887">
        <v>84</v>
      </c>
      <c r="L47" s="7884">
        <v>20.45</v>
      </c>
      <c r="M47" s="7888">
        <v>21</v>
      </c>
      <c r="N47" s="7885">
        <v>12000</v>
      </c>
      <c r="O47" s="7886">
        <f t="shared" si="2"/>
        <v>11688</v>
      </c>
      <c r="P47" s="7889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7890">
        <v>21</v>
      </c>
      <c r="B48" s="7891">
        <v>5</v>
      </c>
      <c r="C48" s="7892">
        <v>5.15</v>
      </c>
      <c r="D48" s="7893">
        <v>12000</v>
      </c>
      <c r="E48" s="7894">
        <f t="shared" si="0"/>
        <v>11688</v>
      </c>
      <c r="F48" s="7895">
        <v>53</v>
      </c>
      <c r="G48" s="7891">
        <v>13</v>
      </c>
      <c r="H48" s="7896">
        <v>13.15</v>
      </c>
      <c r="I48" s="7893">
        <v>12000</v>
      </c>
      <c r="J48" s="7894">
        <f t="shared" si="1"/>
        <v>11688</v>
      </c>
      <c r="K48" s="7895">
        <v>85</v>
      </c>
      <c r="L48" s="7896">
        <v>21</v>
      </c>
      <c r="M48" s="7891">
        <v>21.15</v>
      </c>
      <c r="N48" s="7893">
        <v>12000</v>
      </c>
      <c r="O48" s="7894">
        <f t="shared" si="2"/>
        <v>11688</v>
      </c>
      <c r="P48" s="7897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7898">
        <v>22</v>
      </c>
      <c r="B49" s="7899">
        <v>5.15</v>
      </c>
      <c r="C49" s="7900">
        <v>5.3</v>
      </c>
      <c r="D49" s="7901">
        <v>12000</v>
      </c>
      <c r="E49" s="7902">
        <f t="shared" si="0"/>
        <v>11688</v>
      </c>
      <c r="F49" s="7903">
        <v>54</v>
      </c>
      <c r="G49" s="7904">
        <v>13.15</v>
      </c>
      <c r="H49" s="7900">
        <v>13.3</v>
      </c>
      <c r="I49" s="7901">
        <v>12000</v>
      </c>
      <c r="J49" s="7902">
        <f t="shared" si="1"/>
        <v>11688</v>
      </c>
      <c r="K49" s="7903">
        <v>86</v>
      </c>
      <c r="L49" s="7900">
        <v>21.15</v>
      </c>
      <c r="M49" s="7904">
        <v>21.3</v>
      </c>
      <c r="N49" s="7901">
        <v>12000</v>
      </c>
      <c r="O49" s="7902">
        <f t="shared" si="2"/>
        <v>11688</v>
      </c>
      <c r="P49" s="7905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7906">
        <v>23</v>
      </c>
      <c r="B50" s="7907">
        <v>5.3</v>
      </c>
      <c r="C50" s="7908">
        <v>5.45</v>
      </c>
      <c r="D50" s="7909">
        <v>12000</v>
      </c>
      <c r="E50" s="7910">
        <f t="shared" si="0"/>
        <v>11688</v>
      </c>
      <c r="F50" s="7911">
        <v>55</v>
      </c>
      <c r="G50" s="7907">
        <v>13.3</v>
      </c>
      <c r="H50" s="7912">
        <v>13.45</v>
      </c>
      <c r="I50" s="7909">
        <v>12000</v>
      </c>
      <c r="J50" s="7910">
        <f t="shared" si="1"/>
        <v>11688</v>
      </c>
      <c r="K50" s="7911">
        <v>87</v>
      </c>
      <c r="L50" s="7912">
        <v>21.3</v>
      </c>
      <c r="M50" s="7907">
        <v>21.45</v>
      </c>
      <c r="N50" s="7909">
        <v>12000</v>
      </c>
      <c r="O50" s="7910">
        <f t="shared" si="2"/>
        <v>11688</v>
      </c>
      <c r="P50" s="7913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7914">
        <v>24</v>
      </c>
      <c r="B51" s="7915">
        <v>5.45</v>
      </c>
      <c r="C51" s="7916">
        <v>6</v>
      </c>
      <c r="D51" s="7917">
        <v>12000</v>
      </c>
      <c r="E51" s="7918">
        <f t="shared" si="0"/>
        <v>11688</v>
      </c>
      <c r="F51" s="7919">
        <v>56</v>
      </c>
      <c r="G51" s="7920">
        <v>13.45</v>
      </c>
      <c r="H51" s="7916">
        <v>14</v>
      </c>
      <c r="I51" s="7917">
        <v>12000</v>
      </c>
      <c r="J51" s="7918">
        <f t="shared" si="1"/>
        <v>11688</v>
      </c>
      <c r="K51" s="7919">
        <v>88</v>
      </c>
      <c r="L51" s="7916">
        <v>21.45</v>
      </c>
      <c r="M51" s="7920">
        <v>22</v>
      </c>
      <c r="N51" s="7917">
        <v>12000</v>
      </c>
      <c r="O51" s="7918">
        <f t="shared" si="2"/>
        <v>11688</v>
      </c>
      <c r="P51" s="7921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7922">
        <v>25</v>
      </c>
      <c r="B52" s="7923">
        <v>6</v>
      </c>
      <c r="C52" s="7924">
        <v>6.15</v>
      </c>
      <c r="D52" s="7925">
        <v>12000</v>
      </c>
      <c r="E52" s="7926">
        <f t="shared" si="0"/>
        <v>11688</v>
      </c>
      <c r="F52" s="7927">
        <v>57</v>
      </c>
      <c r="G52" s="7923">
        <v>14</v>
      </c>
      <c r="H52" s="7928">
        <v>14.15</v>
      </c>
      <c r="I52" s="7925">
        <v>12000</v>
      </c>
      <c r="J52" s="7926">
        <f t="shared" si="1"/>
        <v>11688</v>
      </c>
      <c r="K52" s="7927">
        <v>89</v>
      </c>
      <c r="L52" s="7928">
        <v>22</v>
      </c>
      <c r="M52" s="7923">
        <v>22.15</v>
      </c>
      <c r="N52" s="7925">
        <v>12000</v>
      </c>
      <c r="O52" s="7926">
        <f t="shared" si="2"/>
        <v>11688</v>
      </c>
      <c r="P52" s="7929"/>
      <c r="Q52" t="s">
        <v>167</v>
      </c>
      <c r="S52" s="39">
        <f>AVERAGE(S28:S51)</f>
        <v>12000</v>
      </c>
    </row>
    <row r="53" spans="1:19" x14ac:dyDescent="0.2">
      <c r="A53" s="7930">
        <v>26</v>
      </c>
      <c r="B53" s="7931">
        <v>6.15</v>
      </c>
      <c r="C53" s="7932">
        <v>6.3</v>
      </c>
      <c r="D53" s="7933">
        <v>12000</v>
      </c>
      <c r="E53" s="7934">
        <f t="shared" si="0"/>
        <v>11688</v>
      </c>
      <c r="F53" s="7935">
        <v>58</v>
      </c>
      <c r="G53" s="7936">
        <v>14.15</v>
      </c>
      <c r="H53" s="7932">
        <v>14.3</v>
      </c>
      <c r="I53" s="7933">
        <v>12000</v>
      </c>
      <c r="J53" s="7934">
        <f t="shared" si="1"/>
        <v>11688</v>
      </c>
      <c r="K53" s="7935">
        <v>90</v>
      </c>
      <c r="L53" s="7932">
        <v>22.15</v>
      </c>
      <c r="M53" s="7936">
        <v>22.3</v>
      </c>
      <c r="N53" s="7933">
        <v>12000</v>
      </c>
      <c r="O53" s="7934">
        <f t="shared" si="2"/>
        <v>11688</v>
      </c>
      <c r="P53" s="7937"/>
    </row>
    <row r="54" spans="1:19" x14ac:dyDescent="0.2">
      <c r="A54" s="7938">
        <v>27</v>
      </c>
      <c r="B54" s="7939">
        <v>6.3</v>
      </c>
      <c r="C54" s="7940">
        <v>6.45</v>
      </c>
      <c r="D54" s="7941">
        <v>12000</v>
      </c>
      <c r="E54" s="7942">
        <f t="shared" si="0"/>
        <v>11688</v>
      </c>
      <c r="F54" s="7943">
        <v>59</v>
      </c>
      <c r="G54" s="7939">
        <v>14.3</v>
      </c>
      <c r="H54" s="7944">
        <v>14.45</v>
      </c>
      <c r="I54" s="7941">
        <v>12000</v>
      </c>
      <c r="J54" s="7942">
        <f t="shared" si="1"/>
        <v>11688</v>
      </c>
      <c r="K54" s="7943">
        <v>91</v>
      </c>
      <c r="L54" s="7944">
        <v>22.3</v>
      </c>
      <c r="M54" s="7939">
        <v>22.45</v>
      </c>
      <c r="N54" s="7941">
        <v>12000</v>
      </c>
      <c r="O54" s="7942">
        <f t="shared" si="2"/>
        <v>11688</v>
      </c>
      <c r="P54" s="7945"/>
    </row>
    <row r="55" spans="1:19" x14ac:dyDescent="0.2">
      <c r="A55" s="7946">
        <v>28</v>
      </c>
      <c r="B55" s="7947">
        <v>6.45</v>
      </c>
      <c r="C55" s="7948">
        <v>7</v>
      </c>
      <c r="D55" s="7949">
        <v>12000</v>
      </c>
      <c r="E55" s="7950">
        <f t="shared" si="0"/>
        <v>11688</v>
      </c>
      <c r="F55" s="7951">
        <v>60</v>
      </c>
      <c r="G55" s="7952">
        <v>14.45</v>
      </c>
      <c r="H55" s="7952">
        <v>15</v>
      </c>
      <c r="I55" s="7949">
        <v>12000</v>
      </c>
      <c r="J55" s="7950">
        <f t="shared" si="1"/>
        <v>11688</v>
      </c>
      <c r="K55" s="7951">
        <v>92</v>
      </c>
      <c r="L55" s="7948">
        <v>22.45</v>
      </c>
      <c r="M55" s="7952">
        <v>23</v>
      </c>
      <c r="N55" s="7949">
        <v>12000</v>
      </c>
      <c r="O55" s="7950">
        <f t="shared" si="2"/>
        <v>11688</v>
      </c>
      <c r="P55" s="7953"/>
    </row>
    <row r="56" spans="1:19" x14ac:dyDescent="0.2">
      <c r="A56" s="7954">
        <v>29</v>
      </c>
      <c r="B56" s="7955">
        <v>7</v>
      </c>
      <c r="C56" s="7956">
        <v>7.15</v>
      </c>
      <c r="D56" s="7957">
        <v>12000</v>
      </c>
      <c r="E56" s="7958">
        <f t="shared" si="0"/>
        <v>11688</v>
      </c>
      <c r="F56" s="7959">
        <v>61</v>
      </c>
      <c r="G56" s="7955">
        <v>15</v>
      </c>
      <c r="H56" s="7955">
        <v>15.15</v>
      </c>
      <c r="I56" s="7957">
        <v>12000</v>
      </c>
      <c r="J56" s="7958">
        <f t="shared" si="1"/>
        <v>11688</v>
      </c>
      <c r="K56" s="7959">
        <v>93</v>
      </c>
      <c r="L56" s="7960">
        <v>23</v>
      </c>
      <c r="M56" s="7955">
        <v>23.15</v>
      </c>
      <c r="N56" s="7957">
        <v>12000</v>
      </c>
      <c r="O56" s="7958">
        <f t="shared" si="2"/>
        <v>11688</v>
      </c>
      <c r="P56" s="7961"/>
    </row>
    <row r="57" spans="1:19" x14ac:dyDescent="0.2">
      <c r="A57" s="7962">
        <v>30</v>
      </c>
      <c r="B57" s="7963">
        <v>7.15</v>
      </c>
      <c r="C57" s="7964">
        <v>7.3</v>
      </c>
      <c r="D57" s="7965">
        <v>12000</v>
      </c>
      <c r="E57" s="7966">
        <f t="shared" si="0"/>
        <v>11688</v>
      </c>
      <c r="F57" s="7967">
        <v>62</v>
      </c>
      <c r="G57" s="7968">
        <v>15.15</v>
      </c>
      <c r="H57" s="7968">
        <v>15.3</v>
      </c>
      <c r="I57" s="7965">
        <v>12000</v>
      </c>
      <c r="J57" s="7966">
        <f t="shared" si="1"/>
        <v>11688</v>
      </c>
      <c r="K57" s="7967">
        <v>94</v>
      </c>
      <c r="L57" s="7968">
        <v>23.15</v>
      </c>
      <c r="M57" s="7968">
        <v>23.3</v>
      </c>
      <c r="N57" s="7965">
        <v>12000</v>
      </c>
      <c r="O57" s="7966">
        <f t="shared" si="2"/>
        <v>11688</v>
      </c>
      <c r="P57" s="7969"/>
    </row>
    <row r="58" spans="1:19" x14ac:dyDescent="0.2">
      <c r="A58" s="7970">
        <v>31</v>
      </c>
      <c r="B58" s="7971">
        <v>7.3</v>
      </c>
      <c r="C58" s="7972">
        <v>7.45</v>
      </c>
      <c r="D58" s="7973">
        <v>12000</v>
      </c>
      <c r="E58" s="7974">
        <f t="shared" si="0"/>
        <v>11688</v>
      </c>
      <c r="F58" s="7975">
        <v>63</v>
      </c>
      <c r="G58" s="7971">
        <v>15.3</v>
      </c>
      <c r="H58" s="7971">
        <v>15.45</v>
      </c>
      <c r="I58" s="7973">
        <v>12000</v>
      </c>
      <c r="J58" s="7974">
        <f t="shared" si="1"/>
        <v>11688</v>
      </c>
      <c r="K58" s="7975">
        <v>95</v>
      </c>
      <c r="L58" s="7971">
        <v>23.3</v>
      </c>
      <c r="M58" s="7971">
        <v>23.45</v>
      </c>
      <c r="N58" s="7973">
        <v>12000</v>
      </c>
      <c r="O58" s="7974">
        <f t="shared" si="2"/>
        <v>11688</v>
      </c>
      <c r="P58" s="7976"/>
    </row>
    <row r="59" spans="1:19" x14ac:dyDescent="0.2">
      <c r="A59" s="7977">
        <v>32</v>
      </c>
      <c r="B59" s="7978">
        <v>7.45</v>
      </c>
      <c r="C59" s="7979">
        <v>8</v>
      </c>
      <c r="D59" s="7980">
        <v>12000</v>
      </c>
      <c r="E59" s="7981">
        <f t="shared" si="0"/>
        <v>11688</v>
      </c>
      <c r="F59" s="7982">
        <v>64</v>
      </c>
      <c r="G59" s="7983">
        <v>15.45</v>
      </c>
      <c r="H59" s="7983">
        <v>16</v>
      </c>
      <c r="I59" s="7980">
        <v>12000</v>
      </c>
      <c r="J59" s="7981">
        <f t="shared" si="1"/>
        <v>11688</v>
      </c>
      <c r="K59" s="7982">
        <v>96</v>
      </c>
      <c r="L59" s="7983">
        <v>23.45</v>
      </c>
      <c r="M59" s="7983">
        <v>24</v>
      </c>
      <c r="N59" s="7980">
        <v>12000</v>
      </c>
      <c r="O59" s="7981">
        <f t="shared" si="2"/>
        <v>11688</v>
      </c>
      <c r="P59" s="7984"/>
    </row>
    <row r="60" spans="1:19" x14ac:dyDescent="0.2">
      <c r="A60" s="7985" t="s">
        <v>27</v>
      </c>
      <c r="B60" s="7986"/>
      <c r="C60" s="7986"/>
      <c r="D60" s="7987">
        <f>SUM(D28:D59)</f>
        <v>384000</v>
      </c>
      <c r="E60" s="7988">
        <f>SUM(E28:E59)</f>
        <v>374016</v>
      </c>
      <c r="F60" s="7986"/>
      <c r="G60" s="7986"/>
      <c r="H60" s="7986"/>
      <c r="I60" s="7987">
        <f>SUM(I28:I59)</f>
        <v>384000</v>
      </c>
      <c r="J60" s="7988">
        <f>SUM(J28:J59)</f>
        <v>374016</v>
      </c>
      <c r="K60" s="7986"/>
      <c r="L60" s="7986"/>
      <c r="M60" s="7986"/>
      <c r="N60" s="7986">
        <f>SUM(N28:N59)</f>
        <v>384000</v>
      </c>
      <c r="O60" s="7988">
        <f>SUM(O28:O59)</f>
        <v>374016</v>
      </c>
      <c r="P60" s="7989"/>
    </row>
    <row r="64" spans="1:19" x14ac:dyDescent="0.2">
      <c r="A64" t="s">
        <v>91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7990"/>
      <c r="B66" s="7991"/>
      <c r="C66" s="7991"/>
      <c r="D66" s="7992"/>
      <c r="E66" s="7991"/>
      <c r="F66" s="7991"/>
      <c r="G66" s="7991"/>
      <c r="H66" s="7991"/>
      <c r="I66" s="7992"/>
      <c r="J66" s="7993"/>
      <c r="K66" s="7991"/>
      <c r="L66" s="7991"/>
      <c r="M66" s="7991"/>
      <c r="N66" s="7991"/>
      <c r="O66" s="7991"/>
      <c r="P66" s="7994"/>
    </row>
    <row r="67" spans="1:16" x14ac:dyDescent="0.2">
      <c r="A67" s="7995" t="s">
        <v>28</v>
      </c>
      <c r="B67" s="7996"/>
      <c r="C67" s="7996"/>
      <c r="D67" s="7997"/>
      <c r="E67" s="7998"/>
      <c r="F67" s="7996"/>
      <c r="G67" s="7996"/>
      <c r="H67" s="7998"/>
      <c r="I67" s="7997"/>
      <c r="J67" s="7999"/>
      <c r="K67" s="7996"/>
      <c r="L67" s="7996"/>
      <c r="M67" s="7996"/>
      <c r="N67" s="7996"/>
      <c r="O67" s="7996"/>
      <c r="P67" s="8000"/>
    </row>
    <row r="68" spans="1:16" x14ac:dyDescent="0.2">
      <c r="A68" s="8001"/>
      <c r="B68" s="8002"/>
      <c r="C68" s="8002"/>
      <c r="D68" s="8002"/>
      <c r="E68" s="8002"/>
      <c r="F68" s="8002"/>
      <c r="G68" s="8002"/>
      <c r="H68" s="8002"/>
      <c r="I68" s="8002"/>
      <c r="J68" s="8002"/>
      <c r="K68" s="8002"/>
      <c r="L68" s="8003"/>
      <c r="M68" s="8003"/>
      <c r="N68" s="8003"/>
      <c r="O68" s="8003"/>
      <c r="P68" s="8004"/>
    </row>
    <row r="69" spans="1:16" x14ac:dyDescent="0.2">
      <c r="A69" s="8005"/>
      <c r="B69" s="8006"/>
      <c r="C69" s="8006"/>
      <c r="D69" s="8007"/>
      <c r="E69" s="8008"/>
      <c r="F69" s="8006"/>
      <c r="G69" s="8006"/>
      <c r="H69" s="8008"/>
      <c r="I69" s="8007"/>
      <c r="J69" s="8009"/>
      <c r="K69" s="8006"/>
      <c r="L69" s="8006"/>
      <c r="M69" s="8006"/>
      <c r="N69" s="8006"/>
      <c r="O69" s="8006"/>
      <c r="P69" s="8010"/>
    </row>
    <row r="70" spans="1:16" x14ac:dyDescent="0.2">
      <c r="A70" s="8011"/>
      <c r="B70" s="8012"/>
      <c r="C70" s="8012"/>
      <c r="D70" s="8013"/>
      <c r="E70" s="8014"/>
      <c r="F70" s="8012"/>
      <c r="G70" s="8012"/>
      <c r="H70" s="8014"/>
      <c r="I70" s="8013"/>
      <c r="J70" s="8012"/>
      <c r="K70" s="8012"/>
      <c r="L70" s="8012"/>
      <c r="M70" s="8012"/>
      <c r="N70" s="8012"/>
      <c r="O70" s="8012"/>
      <c r="P70" s="8015"/>
    </row>
    <row r="71" spans="1:16" x14ac:dyDescent="0.2">
      <c r="A71" s="8016"/>
      <c r="B71" s="8017"/>
      <c r="C71" s="8017"/>
      <c r="D71" s="8018"/>
      <c r="E71" s="8019"/>
      <c r="F71" s="8017"/>
      <c r="G71" s="8017"/>
      <c r="H71" s="8019"/>
      <c r="I71" s="8018"/>
      <c r="J71" s="8017"/>
      <c r="K71" s="8017"/>
      <c r="L71" s="8017"/>
      <c r="M71" s="8017"/>
      <c r="N71" s="8017"/>
      <c r="O71" s="8017"/>
      <c r="P71" s="8020"/>
    </row>
    <row r="72" spans="1:16" x14ac:dyDescent="0.2">
      <c r="A72" s="8021"/>
      <c r="B72" s="8022"/>
      <c r="C72" s="8022"/>
      <c r="D72" s="8023"/>
      <c r="E72" s="8024"/>
      <c r="F72" s="8022"/>
      <c r="G72" s="8022"/>
      <c r="H72" s="8024"/>
      <c r="I72" s="8023"/>
      <c r="J72" s="8022"/>
      <c r="K72" s="8022"/>
      <c r="L72" s="8022"/>
      <c r="M72" s="8022" t="s">
        <v>29</v>
      </c>
      <c r="N72" s="8022"/>
      <c r="O72" s="8022"/>
      <c r="P72" s="8025"/>
    </row>
    <row r="73" spans="1:16" x14ac:dyDescent="0.2">
      <c r="A73" s="8026"/>
      <c r="B73" s="8027"/>
      <c r="C73" s="8027"/>
      <c r="D73" s="8028"/>
      <c r="E73" s="8029"/>
      <c r="F73" s="8027"/>
      <c r="G73" s="8027"/>
      <c r="H73" s="8029"/>
      <c r="I73" s="8028"/>
      <c r="J73" s="8027"/>
      <c r="K73" s="8027"/>
      <c r="L73" s="8027"/>
      <c r="M73" s="8027" t="s">
        <v>30</v>
      </c>
      <c r="N73" s="8027"/>
      <c r="O73" s="8027"/>
      <c r="P73" s="8030"/>
    </row>
    <row r="74" spans="1:16" ht="15.75" x14ac:dyDescent="0.25">
      <c r="E74" s="8031"/>
      <c r="H74" s="8031"/>
    </row>
    <row r="75" spans="1:16" ht="15.75" x14ac:dyDescent="0.25">
      <c r="C75" s="8032"/>
      <c r="E75" s="8033"/>
      <c r="H75" s="8033"/>
    </row>
    <row r="76" spans="1:16" ht="15.75" x14ac:dyDescent="0.25">
      <c r="E76" s="8034"/>
      <c r="H76" s="8034"/>
    </row>
    <row r="77" spans="1:16" ht="15.75" x14ac:dyDescent="0.25">
      <c r="E77" s="8035"/>
      <c r="H77" s="8035"/>
    </row>
    <row r="78" spans="1:16" ht="15.75" x14ac:dyDescent="0.25">
      <c r="E78" s="8036"/>
      <c r="H78" s="8036"/>
    </row>
    <row r="79" spans="1:16" ht="15.75" x14ac:dyDescent="0.25">
      <c r="E79" s="8037"/>
      <c r="H79" s="8037"/>
    </row>
    <row r="80" spans="1:16" ht="15.75" x14ac:dyDescent="0.25">
      <c r="E80" s="8038"/>
      <c r="H80" s="8038"/>
    </row>
    <row r="81" spans="5:13" ht="15.75" x14ac:dyDescent="0.25">
      <c r="E81" s="8039"/>
      <c r="H81" s="8039"/>
    </row>
    <row r="82" spans="5:13" ht="15.75" x14ac:dyDescent="0.25">
      <c r="E82" s="8040"/>
      <c r="H82" s="8040"/>
    </row>
    <row r="83" spans="5:13" ht="15.75" x14ac:dyDescent="0.25">
      <c r="E83" s="8041"/>
      <c r="H83" s="8041"/>
    </row>
    <row r="84" spans="5:13" ht="15.75" x14ac:dyDescent="0.25">
      <c r="E84" s="8042"/>
      <c r="H84" s="8042"/>
    </row>
    <row r="85" spans="5:13" ht="15.75" x14ac:dyDescent="0.25">
      <c r="E85" s="8043"/>
      <c r="H85" s="8043"/>
    </row>
    <row r="86" spans="5:13" ht="15.75" x14ac:dyDescent="0.25">
      <c r="E86" s="8044"/>
      <c r="H86" s="8044"/>
    </row>
    <row r="87" spans="5:13" ht="15.75" x14ac:dyDescent="0.25">
      <c r="E87" s="8045"/>
      <c r="H87" s="8045"/>
    </row>
    <row r="88" spans="5:13" ht="15.75" x14ac:dyDescent="0.25">
      <c r="E88" s="8046"/>
      <c r="H88" s="8046"/>
    </row>
    <row r="89" spans="5:13" ht="15.75" x14ac:dyDescent="0.25">
      <c r="E89" s="8047"/>
      <c r="H89" s="8047"/>
    </row>
    <row r="90" spans="5:13" ht="15.75" x14ac:dyDescent="0.25">
      <c r="E90" s="8048"/>
      <c r="H90" s="8048"/>
    </row>
    <row r="91" spans="5:13" ht="15.75" x14ac:dyDescent="0.25">
      <c r="E91" s="8049"/>
      <c r="H91" s="8049"/>
    </row>
    <row r="92" spans="5:13" ht="15.75" x14ac:dyDescent="0.25">
      <c r="E92" s="8050"/>
      <c r="H92" s="8050"/>
    </row>
    <row r="93" spans="5:13" ht="15.75" x14ac:dyDescent="0.25">
      <c r="E93" s="8051"/>
      <c r="H93" s="8051"/>
    </row>
    <row r="94" spans="5:13" ht="15.75" x14ac:dyDescent="0.25">
      <c r="E94" s="8052"/>
      <c r="H94" s="8052"/>
    </row>
    <row r="95" spans="5:13" ht="15.75" x14ac:dyDescent="0.25">
      <c r="E95" s="8053"/>
      <c r="H95" s="8053"/>
    </row>
    <row r="96" spans="5:13" ht="15.75" x14ac:dyDescent="0.25">
      <c r="E96" s="8054"/>
      <c r="H96" s="8054"/>
      <c r="M96" s="8055" t="s">
        <v>8</v>
      </c>
    </row>
    <row r="97" spans="5:14" ht="15.75" x14ac:dyDescent="0.25">
      <c r="E97" s="8056"/>
      <c r="H97" s="8056"/>
    </row>
    <row r="98" spans="5:14" ht="15.75" x14ac:dyDescent="0.25">
      <c r="E98" s="8057"/>
      <c r="H98" s="8057"/>
    </row>
    <row r="99" spans="5:14" ht="15.75" x14ac:dyDescent="0.25">
      <c r="E99" s="8058"/>
      <c r="H99" s="8058"/>
    </row>
    <row r="101" spans="5:14" x14ac:dyDescent="0.2">
      <c r="N101" s="8059"/>
    </row>
    <row r="126" spans="4:4" x14ac:dyDescent="0.2">
      <c r="D126" s="8060"/>
    </row>
  </sheetData>
  <mergeCells count="1">
    <mergeCell ref="Q27:R27"/>
  </mergeCells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8061"/>
      <c r="B1" s="8062"/>
      <c r="C1" s="8062"/>
      <c r="D1" s="8063"/>
      <c r="E1" s="8062"/>
      <c r="F1" s="8062"/>
      <c r="G1" s="8062"/>
      <c r="H1" s="8062"/>
      <c r="I1" s="8063"/>
      <c r="J1" s="8062"/>
      <c r="K1" s="8062"/>
      <c r="L1" s="8062"/>
      <c r="M1" s="8062"/>
      <c r="N1" s="8062"/>
      <c r="O1" s="8062"/>
      <c r="P1" s="8064"/>
    </row>
    <row r="2" spans="1:16" ht="12.75" customHeight="1" x14ac:dyDescent="0.2">
      <c r="A2" s="8065" t="s">
        <v>0</v>
      </c>
      <c r="B2" s="8066"/>
      <c r="C2" s="8066"/>
      <c r="D2" s="8066"/>
      <c r="E2" s="8066"/>
      <c r="F2" s="8066"/>
      <c r="G2" s="8066"/>
      <c r="H2" s="8066"/>
      <c r="I2" s="8066"/>
      <c r="J2" s="8066"/>
      <c r="K2" s="8066"/>
      <c r="L2" s="8066"/>
      <c r="M2" s="8066"/>
      <c r="N2" s="8066"/>
      <c r="O2" s="8066"/>
      <c r="P2" s="8067"/>
    </row>
    <row r="3" spans="1:16" ht="12.75" customHeight="1" x14ac:dyDescent="0.2">
      <c r="A3" s="8068"/>
      <c r="B3" s="8069"/>
      <c r="C3" s="8069"/>
      <c r="D3" s="8069"/>
      <c r="E3" s="8069"/>
      <c r="F3" s="8069"/>
      <c r="G3" s="8069"/>
      <c r="H3" s="8069"/>
      <c r="I3" s="8069"/>
      <c r="J3" s="8069"/>
      <c r="K3" s="8069"/>
      <c r="L3" s="8069"/>
      <c r="M3" s="8069"/>
      <c r="N3" s="8069"/>
      <c r="O3" s="8069"/>
      <c r="P3" s="8070"/>
    </row>
    <row r="4" spans="1:16" ht="12.75" customHeight="1" x14ac:dyDescent="0.2">
      <c r="A4" s="8071" t="s">
        <v>92</v>
      </c>
      <c r="B4" s="8072"/>
      <c r="C4" s="8072"/>
      <c r="D4" s="8072"/>
      <c r="E4" s="8072"/>
      <c r="F4" s="8072"/>
      <c r="G4" s="8072"/>
      <c r="H4" s="8072"/>
      <c r="I4" s="8072"/>
      <c r="J4" s="8073"/>
      <c r="K4" s="8074"/>
      <c r="L4" s="8074"/>
      <c r="M4" s="8074"/>
      <c r="N4" s="8074"/>
      <c r="O4" s="8074"/>
      <c r="P4" s="8075"/>
    </row>
    <row r="5" spans="1:16" ht="12.75" customHeight="1" x14ac:dyDescent="0.2">
      <c r="A5" s="8076"/>
      <c r="B5" s="8077"/>
      <c r="C5" s="8077"/>
      <c r="D5" s="8078"/>
      <c r="E5" s="8077"/>
      <c r="F5" s="8077"/>
      <c r="G5" s="8077"/>
      <c r="H5" s="8077"/>
      <c r="I5" s="8078"/>
      <c r="J5" s="8077"/>
      <c r="K5" s="8077"/>
      <c r="L5" s="8077"/>
      <c r="M5" s="8077"/>
      <c r="N5" s="8077"/>
      <c r="O5" s="8077"/>
      <c r="P5" s="8079"/>
    </row>
    <row r="6" spans="1:16" ht="12.75" customHeight="1" x14ac:dyDescent="0.2">
      <c r="A6" s="8080" t="s">
        <v>2</v>
      </c>
      <c r="B6" s="8081"/>
      <c r="C6" s="8081"/>
      <c r="D6" s="8082"/>
      <c r="E6" s="8081"/>
      <c r="F6" s="8081"/>
      <c r="G6" s="8081"/>
      <c r="H6" s="8081"/>
      <c r="I6" s="8082"/>
      <c r="J6" s="8081"/>
      <c r="K6" s="8081"/>
      <c r="L6" s="8081"/>
      <c r="M6" s="8081"/>
      <c r="N6" s="8081"/>
      <c r="O6" s="8081"/>
      <c r="P6" s="8083"/>
    </row>
    <row r="7" spans="1:16" ht="12.75" customHeight="1" x14ac:dyDescent="0.2">
      <c r="A7" s="8084" t="s">
        <v>3</v>
      </c>
      <c r="B7" s="8085"/>
      <c r="C7" s="8085"/>
      <c r="D7" s="8086"/>
      <c r="E7" s="8085"/>
      <c r="F7" s="8085"/>
      <c r="G7" s="8085"/>
      <c r="H7" s="8085"/>
      <c r="I7" s="8086"/>
      <c r="J7" s="8085"/>
      <c r="K7" s="8085"/>
      <c r="L7" s="8085"/>
      <c r="M7" s="8085"/>
      <c r="N7" s="8085"/>
      <c r="O7" s="8085"/>
      <c r="P7" s="8087"/>
    </row>
    <row r="8" spans="1:16" ht="12.75" customHeight="1" x14ac:dyDescent="0.2">
      <c r="A8" s="8088" t="s">
        <v>4</v>
      </c>
      <c r="B8" s="8089"/>
      <c r="C8" s="8089"/>
      <c r="D8" s="8090"/>
      <c r="E8" s="8089"/>
      <c r="F8" s="8089"/>
      <c r="G8" s="8089"/>
      <c r="H8" s="8089"/>
      <c r="I8" s="8090"/>
      <c r="J8" s="8089"/>
      <c r="K8" s="8089"/>
      <c r="L8" s="8089"/>
      <c r="M8" s="8089"/>
      <c r="N8" s="8089"/>
      <c r="O8" s="8089"/>
      <c r="P8" s="8091"/>
    </row>
    <row r="9" spans="1:16" ht="12.75" customHeight="1" x14ac:dyDescent="0.2">
      <c r="A9" s="8092" t="s">
        <v>5</v>
      </c>
      <c r="B9" s="8093"/>
      <c r="C9" s="8093"/>
      <c r="D9" s="8094"/>
      <c r="E9" s="8093"/>
      <c r="F9" s="8093"/>
      <c r="G9" s="8093"/>
      <c r="H9" s="8093"/>
      <c r="I9" s="8094"/>
      <c r="J9" s="8093"/>
      <c r="K9" s="8093"/>
      <c r="L9" s="8093"/>
      <c r="M9" s="8093"/>
      <c r="N9" s="8093"/>
      <c r="O9" s="8093"/>
      <c r="P9" s="8095"/>
    </row>
    <row r="10" spans="1:16" ht="12.75" customHeight="1" x14ac:dyDescent="0.2">
      <c r="A10" s="8096" t="s">
        <v>6</v>
      </c>
      <c r="B10" s="8097"/>
      <c r="C10" s="8097"/>
      <c r="D10" s="8098"/>
      <c r="E10" s="8097"/>
      <c r="F10" s="8097"/>
      <c r="G10" s="8097"/>
      <c r="H10" s="8097"/>
      <c r="I10" s="8098"/>
      <c r="J10" s="8097"/>
      <c r="K10" s="8097"/>
      <c r="L10" s="8097"/>
      <c r="M10" s="8097"/>
      <c r="N10" s="8097"/>
      <c r="O10" s="8097"/>
      <c r="P10" s="8099"/>
    </row>
    <row r="11" spans="1:16" ht="12.75" customHeight="1" x14ac:dyDescent="0.2">
      <c r="A11" s="8100"/>
      <c r="B11" s="8101"/>
      <c r="C11" s="8101"/>
      <c r="D11" s="8102"/>
      <c r="E11" s="8101"/>
      <c r="F11" s="8101"/>
      <c r="G11" s="8103"/>
      <c r="H11" s="8101"/>
      <c r="I11" s="8102"/>
      <c r="J11" s="8101"/>
      <c r="K11" s="8101"/>
      <c r="L11" s="8101"/>
      <c r="M11" s="8101"/>
      <c r="N11" s="8101"/>
      <c r="O11" s="8101"/>
      <c r="P11" s="8104"/>
    </row>
    <row r="12" spans="1:16" ht="12.75" customHeight="1" x14ac:dyDescent="0.2">
      <c r="A12" s="8105" t="s">
        <v>93</v>
      </c>
      <c r="B12" s="8106"/>
      <c r="C12" s="8106"/>
      <c r="D12" s="8107"/>
      <c r="E12" s="8106" t="s">
        <v>8</v>
      </c>
      <c r="F12" s="8106"/>
      <c r="G12" s="8106"/>
      <c r="H12" s="8106"/>
      <c r="I12" s="8107"/>
      <c r="J12" s="8106"/>
      <c r="K12" s="8106"/>
      <c r="L12" s="8106"/>
      <c r="M12" s="8106"/>
      <c r="N12" s="8108" t="s">
        <v>94</v>
      </c>
      <c r="O12" s="8106"/>
      <c r="P12" s="8109"/>
    </row>
    <row r="13" spans="1:16" ht="12.75" customHeight="1" x14ac:dyDescent="0.2">
      <c r="A13" s="8110"/>
      <c r="B13" s="8111"/>
      <c r="C13" s="8111"/>
      <c r="D13" s="8112"/>
      <c r="E13" s="8111"/>
      <c r="F13" s="8111"/>
      <c r="G13" s="8111"/>
      <c r="H13" s="8111"/>
      <c r="I13" s="8112"/>
      <c r="J13" s="8111"/>
      <c r="K13" s="8111"/>
      <c r="L13" s="8111"/>
      <c r="M13" s="8111"/>
      <c r="N13" s="8111"/>
      <c r="O13" s="8111"/>
      <c r="P13" s="8113"/>
    </row>
    <row r="14" spans="1:16" ht="12.75" customHeight="1" x14ac:dyDescent="0.2">
      <c r="A14" s="8114" t="s">
        <v>10</v>
      </c>
      <c r="B14" s="8115"/>
      <c r="C14" s="8115"/>
      <c r="D14" s="8116"/>
      <c r="E14" s="8115"/>
      <c r="F14" s="8115"/>
      <c r="G14" s="8115"/>
      <c r="H14" s="8115"/>
      <c r="I14" s="8116"/>
      <c r="J14" s="8115"/>
      <c r="K14" s="8115"/>
      <c r="L14" s="8115"/>
      <c r="M14" s="8115"/>
      <c r="N14" s="8117"/>
      <c r="O14" s="8118"/>
      <c r="P14" s="8119"/>
    </row>
    <row r="15" spans="1:16" ht="12.75" customHeight="1" x14ac:dyDescent="0.2">
      <c r="A15" s="8120"/>
      <c r="B15" s="8121"/>
      <c r="C15" s="8121"/>
      <c r="D15" s="8122"/>
      <c r="E15" s="8121"/>
      <c r="F15" s="8121"/>
      <c r="G15" s="8121"/>
      <c r="H15" s="8121"/>
      <c r="I15" s="8122"/>
      <c r="J15" s="8121"/>
      <c r="K15" s="8121"/>
      <c r="L15" s="8121"/>
      <c r="M15" s="8121"/>
      <c r="N15" s="8123" t="s">
        <v>11</v>
      </c>
      <c r="O15" s="8124" t="s">
        <v>12</v>
      </c>
      <c r="P15" s="8125"/>
    </row>
    <row r="16" spans="1:16" ht="12.75" customHeight="1" x14ac:dyDescent="0.2">
      <c r="A16" s="8126" t="s">
        <v>13</v>
      </c>
      <c r="B16" s="8127"/>
      <c r="C16" s="8127"/>
      <c r="D16" s="8128"/>
      <c r="E16" s="8127"/>
      <c r="F16" s="8127"/>
      <c r="G16" s="8127"/>
      <c r="H16" s="8127"/>
      <c r="I16" s="8128"/>
      <c r="J16" s="8127"/>
      <c r="K16" s="8127"/>
      <c r="L16" s="8127"/>
      <c r="M16" s="8127"/>
      <c r="N16" s="8129"/>
      <c r="O16" s="8130"/>
      <c r="P16" s="8130"/>
    </row>
    <row r="17" spans="1:47" ht="12.75" customHeight="1" x14ac:dyDescent="0.2">
      <c r="A17" s="8131" t="s">
        <v>14</v>
      </c>
      <c r="B17" s="8132"/>
      <c r="C17" s="8132"/>
      <c r="D17" s="8133"/>
      <c r="E17" s="8132"/>
      <c r="F17" s="8132"/>
      <c r="G17" s="8132"/>
      <c r="H17" s="8132"/>
      <c r="I17" s="8133"/>
      <c r="J17" s="8132"/>
      <c r="K17" s="8132"/>
      <c r="L17" s="8132"/>
      <c r="M17" s="8132"/>
      <c r="N17" s="8134" t="s">
        <v>15</v>
      </c>
      <c r="O17" s="8135" t="s">
        <v>16</v>
      </c>
      <c r="P17" s="8136"/>
    </row>
    <row r="18" spans="1:47" ht="12.75" customHeight="1" x14ac:dyDescent="0.2">
      <c r="A18" s="8137"/>
      <c r="B18" s="8138"/>
      <c r="C18" s="8138"/>
      <c r="D18" s="8139"/>
      <c r="E18" s="8138"/>
      <c r="F18" s="8138"/>
      <c r="G18" s="8138"/>
      <c r="H18" s="8138"/>
      <c r="I18" s="8139"/>
      <c r="J18" s="8138"/>
      <c r="K18" s="8138"/>
      <c r="L18" s="8138"/>
      <c r="M18" s="8138"/>
      <c r="N18" s="8140"/>
      <c r="O18" s="8141"/>
      <c r="P18" s="8142" t="s">
        <v>8</v>
      </c>
    </row>
    <row r="19" spans="1:47" ht="12.75" customHeight="1" x14ac:dyDescent="0.2">
      <c r="A19" s="8143"/>
      <c r="B19" s="8144"/>
      <c r="C19" s="8144"/>
      <c r="D19" s="8145"/>
      <c r="E19" s="8144"/>
      <c r="F19" s="8144"/>
      <c r="G19" s="8144"/>
      <c r="H19" s="8144"/>
      <c r="I19" s="8145"/>
      <c r="J19" s="8144"/>
      <c r="K19" s="8146"/>
      <c r="L19" s="8144" t="s">
        <v>17</v>
      </c>
      <c r="M19" s="8144"/>
      <c r="N19" s="8147"/>
      <c r="O19" s="8148"/>
      <c r="P19" s="8149"/>
      <c r="AU19" s="8150"/>
    </row>
    <row r="20" spans="1:47" ht="12.75" customHeight="1" x14ac:dyDescent="0.2">
      <c r="A20" s="8151"/>
      <c r="B20" s="8152"/>
      <c r="C20" s="8152"/>
      <c r="D20" s="8153"/>
      <c r="E20" s="8152"/>
      <c r="F20" s="8152"/>
      <c r="G20" s="8152"/>
      <c r="H20" s="8152"/>
      <c r="I20" s="8153"/>
      <c r="J20" s="8152"/>
      <c r="K20" s="8152"/>
      <c r="L20" s="8152"/>
      <c r="M20" s="8152"/>
      <c r="N20" s="8154"/>
      <c r="O20" s="8155"/>
      <c r="P20" s="8156"/>
    </row>
    <row r="21" spans="1:47" ht="12.75" customHeight="1" x14ac:dyDescent="0.2">
      <c r="A21" s="8157"/>
      <c r="B21" s="8158"/>
      <c r="C21" s="8159"/>
      <c r="D21" s="8159"/>
      <c r="E21" s="8158"/>
      <c r="F21" s="8158"/>
      <c r="G21" s="8158"/>
      <c r="H21" s="8158" t="s">
        <v>8</v>
      </c>
      <c r="I21" s="8160"/>
      <c r="J21" s="8158"/>
      <c r="K21" s="8158"/>
      <c r="L21" s="8158"/>
      <c r="M21" s="8158"/>
      <c r="N21" s="8161"/>
      <c r="O21" s="8162"/>
      <c r="P21" s="8163"/>
    </row>
    <row r="22" spans="1:47" ht="12.75" customHeight="1" x14ac:dyDescent="0.2">
      <c r="A22" s="8164"/>
      <c r="B22" s="8165"/>
      <c r="C22" s="8165"/>
      <c r="D22" s="8166"/>
      <c r="E22" s="8165"/>
      <c r="F22" s="8165"/>
      <c r="G22" s="8165"/>
      <c r="H22" s="8165"/>
      <c r="I22" s="8166"/>
      <c r="J22" s="8165"/>
      <c r="K22" s="8165"/>
      <c r="L22" s="8165"/>
      <c r="M22" s="8165"/>
      <c r="N22" s="8165"/>
      <c r="O22" s="8165"/>
      <c r="P22" s="8167"/>
    </row>
    <row r="23" spans="1:47" ht="12.75" customHeight="1" x14ac:dyDescent="0.2">
      <c r="A23" s="8168" t="s">
        <v>18</v>
      </c>
      <c r="B23" s="8169"/>
      <c r="C23" s="8169"/>
      <c r="D23" s="8170"/>
      <c r="E23" s="8171" t="s">
        <v>19</v>
      </c>
      <c r="F23" s="8171"/>
      <c r="G23" s="8171"/>
      <c r="H23" s="8171"/>
      <c r="I23" s="8171"/>
      <c r="J23" s="8171"/>
      <c r="K23" s="8171"/>
      <c r="L23" s="8171"/>
      <c r="M23" s="8169"/>
      <c r="N23" s="8169"/>
      <c r="O23" s="8169"/>
      <c r="P23" s="8172"/>
    </row>
    <row r="24" spans="1:47" ht="15.75" x14ac:dyDescent="0.25">
      <c r="A24" s="8173"/>
      <c r="B24" s="8174"/>
      <c r="C24" s="8174"/>
      <c r="D24" s="8175"/>
      <c r="E24" s="8176" t="s">
        <v>20</v>
      </c>
      <c r="F24" s="8176"/>
      <c r="G24" s="8176"/>
      <c r="H24" s="8176"/>
      <c r="I24" s="8176"/>
      <c r="J24" s="8176"/>
      <c r="K24" s="8176"/>
      <c r="L24" s="8176"/>
      <c r="M24" s="8174"/>
      <c r="N24" s="8174"/>
      <c r="O24" s="8174"/>
      <c r="P24" s="8177"/>
    </row>
    <row r="25" spans="1:47" ht="12.75" customHeight="1" x14ac:dyDescent="0.2">
      <c r="A25" s="8178"/>
      <c r="B25" s="8179" t="s">
        <v>21</v>
      </c>
      <c r="C25" s="8180"/>
      <c r="D25" s="8180"/>
      <c r="E25" s="8180"/>
      <c r="F25" s="8180"/>
      <c r="G25" s="8180"/>
      <c r="H25" s="8180"/>
      <c r="I25" s="8180"/>
      <c r="J25" s="8180"/>
      <c r="K25" s="8180"/>
      <c r="L25" s="8180"/>
      <c r="M25" s="8180"/>
      <c r="N25" s="8180"/>
      <c r="O25" s="8181"/>
      <c r="P25" s="8182"/>
    </row>
    <row r="26" spans="1:47" ht="12.75" customHeight="1" x14ac:dyDescent="0.2">
      <c r="A26" s="8183" t="s">
        <v>22</v>
      </c>
      <c r="B26" s="8184" t="s">
        <v>23</v>
      </c>
      <c r="C26" s="8184"/>
      <c r="D26" s="8183" t="s">
        <v>24</v>
      </c>
      <c r="E26" s="8183" t="s">
        <v>25</v>
      </c>
      <c r="F26" s="8183" t="s">
        <v>22</v>
      </c>
      <c r="G26" s="8184" t="s">
        <v>23</v>
      </c>
      <c r="H26" s="8184"/>
      <c r="I26" s="8183" t="s">
        <v>24</v>
      </c>
      <c r="J26" s="8183" t="s">
        <v>25</v>
      </c>
      <c r="K26" s="8183" t="s">
        <v>22</v>
      </c>
      <c r="L26" s="8184" t="s">
        <v>23</v>
      </c>
      <c r="M26" s="8184"/>
      <c r="N26" s="8185" t="s">
        <v>24</v>
      </c>
      <c r="O26" s="8183" t="s">
        <v>25</v>
      </c>
      <c r="P26" s="8186"/>
    </row>
    <row r="27" spans="1:47" ht="12.75" customHeight="1" x14ac:dyDescent="0.2">
      <c r="A27" s="8187"/>
      <c r="B27" s="8188" t="s">
        <v>26</v>
      </c>
      <c r="C27" s="8188" t="s">
        <v>2</v>
      </c>
      <c r="D27" s="8187"/>
      <c r="E27" s="8187"/>
      <c r="F27" s="8187"/>
      <c r="G27" s="8188" t="s">
        <v>26</v>
      </c>
      <c r="H27" s="8188" t="s">
        <v>2</v>
      </c>
      <c r="I27" s="8187"/>
      <c r="J27" s="8187"/>
      <c r="K27" s="8187"/>
      <c r="L27" s="8188" t="s">
        <v>26</v>
      </c>
      <c r="M27" s="8188" t="s">
        <v>2</v>
      </c>
      <c r="N27" s="8189"/>
      <c r="O27" s="8187"/>
      <c r="P27" s="8190"/>
      <c r="Q27" s="41" t="s">
        <v>165</v>
      </c>
      <c r="R27" s="40"/>
      <c r="S27" t="s">
        <v>166</v>
      </c>
    </row>
    <row r="28" spans="1:47" ht="12.75" customHeight="1" x14ac:dyDescent="0.2">
      <c r="A28" s="8191">
        <v>1</v>
      </c>
      <c r="B28" s="8192">
        <v>0</v>
      </c>
      <c r="C28" s="8193">
        <v>0.15</v>
      </c>
      <c r="D28" s="8194">
        <v>12000</v>
      </c>
      <c r="E28" s="8195">
        <f t="shared" ref="E28:E59" si="0">D28*(100-2.6)/100</f>
        <v>11688</v>
      </c>
      <c r="F28" s="8196">
        <v>33</v>
      </c>
      <c r="G28" s="8197">
        <v>8</v>
      </c>
      <c r="H28" s="8197">
        <v>8.15</v>
      </c>
      <c r="I28" s="8194">
        <v>12000</v>
      </c>
      <c r="J28" s="8195">
        <f t="shared" ref="J28:J59" si="1">I28*(100-2.6)/100</f>
        <v>11688</v>
      </c>
      <c r="K28" s="8196">
        <v>65</v>
      </c>
      <c r="L28" s="8197">
        <v>16</v>
      </c>
      <c r="M28" s="8197">
        <v>16.149999999999999</v>
      </c>
      <c r="N28" s="8194">
        <v>12000</v>
      </c>
      <c r="O28" s="8195">
        <f t="shared" ref="O28:O59" si="2">N28*(100-2.6)/100</f>
        <v>11688</v>
      </c>
      <c r="P28" s="8198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8199">
        <v>2</v>
      </c>
      <c r="B29" s="8199">
        <v>0.15</v>
      </c>
      <c r="C29" s="8200">
        <v>0.3</v>
      </c>
      <c r="D29" s="8201">
        <v>12000</v>
      </c>
      <c r="E29" s="8202">
        <f t="shared" si="0"/>
        <v>11688</v>
      </c>
      <c r="F29" s="8203">
        <v>34</v>
      </c>
      <c r="G29" s="8204">
        <v>8.15</v>
      </c>
      <c r="H29" s="8204">
        <v>8.3000000000000007</v>
      </c>
      <c r="I29" s="8201">
        <v>12000</v>
      </c>
      <c r="J29" s="8202">
        <f t="shared" si="1"/>
        <v>11688</v>
      </c>
      <c r="K29" s="8203">
        <v>66</v>
      </c>
      <c r="L29" s="8204">
        <v>16.149999999999999</v>
      </c>
      <c r="M29" s="8204">
        <v>16.3</v>
      </c>
      <c r="N29" s="8201">
        <v>12000</v>
      </c>
      <c r="O29" s="8202">
        <f t="shared" si="2"/>
        <v>11688</v>
      </c>
      <c r="P29" s="820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8206">
        <v>3</v>
      </c>
      <c r="B30" s="8207">
        <v>0.3</v>
      </c>
      <c r="C30" s="8208">
        <v>0.45</v>
      </c>
      <c r="D30" s="8209">
        <v>12000</v>
      </c>
      <c r="E30" s="8210">
        <f t="shared" si="0"/>
        <v>11688</v>
      </c>
      <c r="F30" s="8211">
        <v>35</v>
      </c>
      <c r="G30" s="8212">
        <v>8.3000000000000007</v>
      </c>
      <c r="H30" s="8212">
        <v>8.4499999999999993</v>
      </c>
      <c r="I30" s="8209">
        <v>12000</v>
      </c>
      <c r="J30" s="8210">
        <f t="shared" si="1"/>
        <v>11688</v>
      </c>
      <c r="K30" s="8211">
        <v>67</v>
      </c>
      <c r="L30" s="8212">
        <v>16.3</v>
      </c>
      <c r="M30" s="8212">
        <v>16.45</v>
      </c>
      <c r="N30" s="8209">
        <v>12000</v>
      </c>
      <c r="O30" s="8210">
        <f t="shared" si="2"/>
        <v>11688</v>
      </c>
      <c r="P30" s="8213"/>
      <c r="Q30" s="10609">
        <v>2</v>
      </c>
      <c r="R30" s="10651">
        <v>2.15</v>
      </c>
      <c r="S30" s="39">
        <f>AVERAGE(D36:D39)</f>
        <v>12000</v>
      </c>
      <c r="V30" s="8214"/>
    </row>
    <row r="31" spans="1:47" ht="12.75" customHeight="1" x14ac:dyDescent="0.2">
      <c r="A31" s="8215">
        <v>4</v>
      </c>
      <c r="B31" s="8215">
        <v>0.45</v>
      </c>
      <c r="C31" s="8216">
        <v>1</v>
      </c>
      <c r="D31" s="8217">
        <v>12000</v>
      </c>
      <c r="E31" s="8218">
        <f t="shared" si="0"/>
        <v>11688</v>
      </c>
      <c r="F31" s="8219">
        <v>36</v>
      </c>
      <c r="G31" s="8216">
        <v>8.4499999999999993</v>
      </c>
      <c r="H31" s="8216">
        <v>9</v>
      </c>
      <c r="I31" s="8217">
        <v>12000</v>
      </c>
      <c r="J31" s="8218">
        <f t="shared" si="1"/>
        <v>11688</v>
      </c>
      <c r="K31" s="8219">
        <v>68</v>
      </c>
      <c r="L31" s="8216">
        <v>16.45</v>
      </c>
      <c r="M31" s="8216">
        <v>17</v>
      </c>
      <c r="N31" s="8217">
        <v>12000</v>
      </c>
      <c r="O31" s="8218">
        <f t="shared" si="2"/>
        <v>11688</v>
      </c>
      <c r="P31" s="8220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8221">
        <v>5</v>
      </c>
      <c r="B32" s="8222">
        <v>1</v>
      </c>
      <c r="C32" s="8223">
        <v>1.1499999999999999</v>
      </c>
      <c r="D32" s="8224">
        <v>12000</v>
      </c>
      <c r="E32" s="8225">
        <f t="shared" si="0"/>
        <v>11688</v>
      </c>
      <c r="F32" s="8226">
        <v>37</v>
      </c>
      <c r="G32" s="8222">
        <v>9</v>
      </c>
      <c r="H32" s="8222">
        <v>9.15</v>
      </c>
      <c r="I32" s="8224">
        <v>12000</v>
      </c>
      <c r="J32" s="8225">
        <f t="shared" si="1"/>
        <v>11688</v>
      </c>
      <c r="K32" s="8226">
        <v>69</v>
      </c>
      <c r="L32" s="8222">
        <v>17</v>
      </c>
      <c r="M32" s="8222">
        <v>17.149999999999999</v>
      </c>
      <c r="N32" s="8224">
        <v>12000</v>
      </c>
      <c r="O32" s="8225">
        <f t="shared" si="2"/>
        <v>11688</v>
      </c>
      <c r="P32" s="8227"/>
      <c r="Q32" s="10609">
        <v>4</v>
      </c>
      <c r="R32" s="10626">
        <v>4.1500000000000004</v>
      </c>
      <c r="S32" s="39">
        <f>AVERAGE(D44:D47)</f>
        <v>12000</v>
      </c>
      <c r="AQ32" s="8224"/>
    </row>
    <row r="33" spans="1:19" ht="12.75" customHeight="1" x14ac:dyDescent="0.2">
      <c r="A33" s="8228">
        <v>6</v>
      </c>
      <c r="B33" s="8229">
        <v>1.1499999999999999</v>
      </c>
      <c r="C33" s="8230">
        <v>1.3</v>
      </c>
      <c r="D33" s="8231">
        <v>12000</v>
      </c>
      <c r="E33" s="8232">
        <f t="shared" si="0"/>
        <v>11688</v>
      </c>
      <c r="F33" s="8233">
        <v>38</v>
      </c>
      <c r="G33" s="8230">
        <v>9.15</v>
      </c>
      <c r="H33" s="8230">
        <v>9.3000000000000007</v>
      </c>
      <c r="I33" s="8231">
        <v>12000</v>
      </c>
      <c r="J33" s="8232">
        <f t="shared" si="1"/>
        <v>11688</v>
      </c>
      <c r="K33" s="8233">
        <v>70</v>
      </c>
      <c r="L33" s="8230">
        <v>17.149999999999999</v>
      </c>
      <c r="M33" s="8230">
        <v>17.3</v>
      </c>
      <c r="N33" s="8231">
        <v>12000</v>
      </c>
      <c r="O33" s="8232">
        <f t="shared" si="2"/>
        <v>11688</v>
      </c>
      <c r="P33" s="8234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8235">
        <v>7</v>
      </c>
      <c r="B34" s="8236">
        <v>1.3</v>
      </c>
      <c r="C34" s="8237">
        <v>1.45</v>
      </c>
      <c r="D34" s="8238">
        <v>12000</v>
      </c>
      <c r="E34" s="8239">
        <f t="shared" si="0"/>
        <v>11688</v>
      </c>
      <c r="F34" s="8240">
        <v>39</v>
      </c>
      <c r="G34" s="8241">
        <v>9.3000000000000007</v>
      </c>
      <c r="H34" s="8241">
        <v>9.4499999999999993</v>
      </c>
      <c r="I34" s="8238">
        <v>12000</v>
      </c>
      <c r="J34" s="8239">
        <f t="shared" si="1"/>
        <v>11688</v>
      </c>
      <c r="K34" s="8240">
        <v>71</v>
      </c>
      <c r="L34" s="8241">
        <v>17.3</v>
      </c>
      <c r="M34" s="8241">
        <v>17.45</v>
      </c>
      <c r="N34" s="8238">
        <v>12000</v>
      </c>
      <c r="O34" s="8239">
        <f t="shared" si="2"/>
        <v>11688</v>
      </c>
      <c r="P34" s="8242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8243">
        <v>8</v>
      </c>
      <c r="B35" s="8243">
        <v>1.45</v>
      </c>
      <c r="C35" s="8244">
        <v>2</v>
      </c>
      <c r="D35" s="8245">
        <v>12000</v>
      </c>
      <c r="E35" s="8246">
        <f t="shared" si="0"/>
        <v>11688</v>
      </c>
      <c r="F35" s="8247">
        <v>40</v>
      </c>
      <c r="G35" s="8244">
        <v>9.4499999999999993</v>
      </c>
      <c r="H35" s="8244">
        <v>10</v>
      </c>
      <c r="I35" s="8245">
        <v>12000</v>
      </c>
      <c r="J35" s="8246">
        <f t="shared" si="1"/>
        <v>11688</v>
      </c>
      <c r="K35" s="8247">
        <v>72</v>
      </c>
      <c r="L35" s="8248">
        <v>17.45</v>
      </c>
      <c r="M35" s="8244">
        <v>18</v>
      </c>
      <c r="N35" s="8245">
        <v>12000</v>
      </c>
      <c r="O35" s="8246">
        <f t="shared" si="2"/>
        <v>11688</v>
      </c>
      <c r="P35" s="8249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8250">
        <v>9</v>
      </c>
      <c r="B36" s="8251">
        <v>2</v>
      </c>
      <c r="C36" s="8252">
        <v>2.15</v>
      </c>
      <c r="D36" s="8253">
        <v>12000</v>
      </c>
      <c r="E36" s="8254">
        <f t="shared" si="0"/>
        <v>11688</v>
      </c>
      <c r="F36" s="8255">
        <v>41</v>
      </c>
      <c r="G36" s="8256">
        <v>10</v>
      </c>
      <c r="H36" s="8257">
        <v>10.15</v>
      </c>
      <c r="I36" s="8253">
        <v>12000</v>
      </c>
      <c r="J36" s="8254">
        <f t="shared" si="1"/>
        <v>11688</v>
      </c>
      <c r="K36" s="8255">
        <v>73</v>
      </c>
      <c r="L36" s="8257">
        <v>18</v>
      </c>
      <c r="M36" s="8256">
        <v>18.149999999999999</v>
      </c>
      <c r="N36" s="8253">
        <v>12000</v>
      </c>
      <c r="O36" s="8254">
        <f t="shared" si="2"/>
        <v>11688</v>
      </c>
      <c r="P36" s="8258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8259">
        <v>10</v>
      </c>
      <c r="B37" s="8259">
        <v>2.15</v>
      </c>
      <c r="C37" s="8260">
        <v>2.2999999999999998</v>
      </c>
      <c r="D37" s="8261">
        <v>12000</v>
      </c>
      <c r="E37" s="8262">
        <f t="shared" si="0"/>
        <v>11688</v>
      </c>
      <c r="F37" s="8263">
        <v>42</v>
      </c>
      <c r="G37" s="8260">
        <v>10.15</v>
      </c>
      <c r="H37" s="8264">
        <v>10.3</v>
      </c>
      <c r="I37" s="8261">
        <v>12000</v>
      </c>
      <c r="J37" s="8262">
        <f t="shared" si="1"/>
        <v>11688</v>
      </c>
      <c r="K37" s="8263">
        <v>74</v>
      </c>
      <c r="L37" s="8264">
        <v>18.149999999999999</v>
      </c>
      <c r="M37" s="8260">
        <v>18.3</v>
      </c>
      <c r="N37" s="8261">
        <v>12000</v>
      </c>
      <c r="O37" s="8262">
        <f t="shared" si="2"/>
        <v>11688</v>
      </c>
      <c r="P37" s="8265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8266">
        <v>11</v>
      </c>
      <c r="B38" s="8267">
        <v>2.2999999999999998</v>
      </c>
      <c r="C38" s="8268">
        <v>2.4500000000000002</v>
      </c>
      <c r="D38" s="8269">
        <v>12000</v>
      </c>
      <c r="E38" s="8270">
        <f t="shared" si="0"/>
        <v>11688</v>
      </c>
      <c r="F38" s="8271">
        <v>43</v>
      </c>
      <c r="G38" s="8272">
        <v>10.3</v>
      </c>
      <c r="H38" s="8273">
        <v>10.45</v>
      </c>
      <c r="I38" s="8269">
        <v>12000</v>
      </c>
      <c r="J38" s="8270">
        <f t="shared" si="1"/>
        <v>11688</v>
      </c>
      <c r="K38" s="8271">
        <v>75</v>
      </c>
      <c r="L38" s="8273">
        <v>18.3</v>
      </c>
      <c r="M38" s="8272">
        <v>18.45</v>
      </c>
      <c r="N38" s="8269">
        <v>12000</v>
      </c>
      <c r="O38" s="8270">
        <f t="shared" si="2"/>
        <v>11688</v>
      </c>
      <c r="P38" s="8274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8275">
        <v>12</v>
      </c>
      <c r="B39" s="8275">
        <v>2.4500000000000002</v>
      </c>
      <c r="C39" s="8276">
        <v>3</v>
      </c>
      <c r="D39" s="8277">
        <v>12000</v>
      </c>
      <c r="E39" s="8278">
        <f t="shared" si="0"/>
        <v>11688</v>
      </c>
      <c r="F39" s="8279">
        <v>44</v>
      </c>
      <c r="G39" s="8276">
        <v>10.45</v>
      </c>
      <c r="H39" s="8280">
        <v>11</v>
      </c>
      <c r="I39" s="8277">
        <v>12000</v>
      </c>
      <c r="J39" s="8278">
        <f t="shared" si="1"/>
        <v>11688</v>
      </c>
      <c r="K39" s="8279">
        <v>76</v>
      </c>
      <c r="L39" s="8280">
        <v>18.45</v>
      </c>
      <c r="M39" s="8276">
        <v>19</v>
      </c>
      <c r="N39" s="8277">
        <v>12000</v>
      </c>
      <c r="O39" s="8278">
        <f t="shared" si="2"/>
        <v>11688</v>
      </c>
      <c r="P39" s="8281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8282">
        <v>13</v>
      </c>
      <c r="B40" s="8283">
        <v>3</v>
      </c>
      <c r="C40" s="8284">
        <v>3.15</v>
      </c>
      <c r="D40" s="8285">
        <v>12000</v>
      </c>
      <c r="E40" s="8286">
        <f t="shared" si="0"/>
        <v>11688</v>
      </c>
      <c r="F40" s="8287">
        <v>45</v>
      </c>
      <c r="G40" s="8288">
        <v>11</v>
      </c>
      <c r="H40" s="8289">
        <v>11.15</v>
      </c>
      <c r="I40" s="8285">
        <v>12000</v>
      </c>
      <c r="J40" s="8286">
        <f t="shared" si="1"/>
        <v>11688</v>
      </c>
      <c r="K40" s="8287">
        <v>77</v>
      </c>
      <c r="L40" s="8289">
        <v>19</v>
      </c>
      <c r="M40" s="8288">
        <v>19.149999999999999</v>
      </c>
      <c r="N40" s="8285">
        <v>12000</v>
      </c>
      <c r="O40" s="8286">
        <f t="shared" si="2"/>
        <v>11688</v>
      </c>
      <c r="P40" s="8290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8291">
        <v>14</v>
      </c>
      <c r="B41" s="8291">
        <v>3.15</v>
      </c>
      <c r="C41" s="8292">
        <v>3.3</v>
      </c>
      <c r="D41" s="8293">
        <v>12000</v>
      </c>
      <c r="E41" s="8294">
        <f t="shared" si="0"/>
        <v>11688</v>
      </c>
      <c r="F41" s="8295">
        <v>46</v>
      </c>
      <c r="G41" s="8296">
        <v>11.15</v>
      </c>
      <c r="H41" s="8292">
        <v>11.3</v>
      </c>
      <c r="I41" s="8293">
        <v>12000</v>
      </c>
      <c r="J41" s="8294">
        <f t="shared" si="1"/>
        <v>11688</v>
      </c>
      <c r="K41" s="8295">
        <v>78</v>
      </c>
      <c r="L41" s="8292">
        <v>19.149999999999999</v>
      </c>
      <c r="M41" s="8296">
        <v>19.3</v>
      </c>
      <c r="N41" s="8293">
        <v>12000</v>
      </c>
      <c r="O41" s="8294">
        <f t="shared" si="2"/>
        <v>11688</v>
      </c>
      <c r="P41" s="8297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8298">
        <v>15</v>
      </c>
      <c r="B42" s="8299">
        <v>3.3</v>
      </c>
      <c r="C42" s="8300">
        <v>3.45</v>
      </c>
      <c r="D42" s="8301">
        <v>12000</v>
      </c>
      <c r="E42" s="8302">
        <f t="shared" si="0"/>
        <v>11688</v>
      </c>
      <c r="F42" s="8303">
        <v>47</v>
      </c>
      <c r="G42" s="8304">
        <v>11.3</v>
      </c>
      <c r="H42" s="8305">
        <v>11.45</v>
      </c>
      <c r="I42" s="8301">
        <v>12000</v>
      </c>
      <c r="J42" s="8302">
        <f t="shared" si="1"/>
        <v>11688</v>
      </c>
      <c r="K42" s="8303">
        <v>79</v>
      </c>
      <c r="L42" s="8305">
        <v>19.3</v>
      </c>
      <c r="M42" s="8304">
        <v>19.45</v>
      </c>
      <c r="N42" s="8301">
        <v>12000</v>
      </c>
      <c r="O42" s="8302">
        <f t="shared" si="2"/>
        <v>11688</v>
      </c>
      <c r="P42" s="8306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8307">
        <v>16</v>
      </c>
      <c r="B43" s="8307">
        <v>3.45</v>
      </c>
      <c r="C43" s="8308">
        <v>4</v>
      </c>
      <c r="D43" s="8309">
        <v>12000</v>
      </c>
      <c r="E43" s="8310">
        <f t="shared" si="0"/>
        <v>11688</v>
      </c>
      <c r="F43" s="8311">
        <v>48</v>
      </c>
      <c r="G43" s="8312">
        <v>11.45</v>
      </c>
      <c r="H43" s="8308">
        <v>12</v>
      </c>
      <c r="I43" s="8309">
        <v>12000</v>
      </c>
      <c r="J43" s="8310">
        <f t="shared" si="1"/>
        <v>11688</v>
      </c>
      <c r="K43" s="8311">
        <v>80</v>
      </c>
      <c r="L43" s="8308">
        <v>19.45</v>
      </c>
      <c r="M43" s="8308">
        <v>20</v>
      </c>
      <c r="N43" s="8309">
        <v>12000</v>
      </c>
      <c r="O43" s="8310">
        <f t="shared" si="2"/>
        <v>11688</v>
      </c>
      <c r="P43" s="8313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8314">
        <v>17</v>
      </c>
      <c r="B44" s="8315">
        <v>4</v>
      </c>
      <c r="C44" s="8316">
        <v>4.1500000000000004</v>
      </c>
      <c r="D44" s="8317">
        <v>12000</v>
      </c>
      <c r="E44" s="8318">
        <f t="shared" si="0"/>
        <v>11688</v>
      </c>
      <c r="F44" s="8319">
        <v>49</v>
      </c>
      <c r="G44" s="8320">
        <v>12</v>
      </c>
      <c r="H44" s="8321">
        <v>12.15</v>
      </c>
      <c r="I44" s="8317">
        <v>12000</v>
      </c>
      <c r="J44" s="8318">
        <f t="shared" si="1"/>
        <v>11688</v>
      </c>
      <c r="K44" s="8319">
        <v>81</v>
      </c>
      <c r="L44" s="8321">
        <v>20</v>
      </c>
      <c r="M44" s="8320">
        <v>20.149999999999999</v>
      </c>
      <c r="N44" s="8317">
        <v>12000</v>
      </c>
      <c r="O44" s="8318">
        <f t="shared" si="2"/>
        <v>11688</v>
      </c>
      <c r="P44" s="8322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8323">
        <v>18</v>
      </c>
      <c r="B45" s="8323">
        <v>4.1500000000000004</v>
      </c>
      <c r="C45" s="8324">
        <v>4.3</v>
      </c>
      <c r="D45" s="8325">
        <v>12000</v>
      </c>
      <c r="E45" s="8326">
        <f t="shared" si="0"/>
        <v>11688</v>
      </c>
      <c r="F45" s="8327">
        <v>50</v>
      </c>
      <c r="G45" s="8328">
        <v>12.15</v>
      </c>
      <c r="H45" s="8324">
        <v>12.3</v>
      </c>
      <c r="I45" s="8325">
        <v>12000</v>
      </c>
      <c r="J45" s="8326">
        <f t="shared" si="1"/>
        <v>11688</v>
      </c>
      <c r="K45" s="8327">
        <v>82</v>
      </c>
      <c r="L45" s="8324">
        <v>20.149999999999999</v>
      </c>
      <c r="M45" s="8328">
        <v>20.3</v>
      </c>
      <c r="N45" s="8325">
        <v>12000</v>
      </c>
      <c r="O45" s="8326">
        <f t="shared" si="2"/>
        <v>11688</v>
      </c>
      <c r="P45" s="8329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8330">
        <v>19</v>
      </c>
      <c r="B46" s="8331">
        <v>4.3</v>
      </c>
      <c r="C46" s="8332">
        <v>4.45</v>
      </c>
      <c r="D46" s="8333">
        <v>12000</v>
      </c>
      <c r="E46" s="8334">
        <f t="shared" si="0"/>
        <v>11688</v>
      </c>
      <c r="F46" s="8335">
        <v>51</v>
      </c>
      <c r="G46" s="8336">
        <v>12.3</v>
      </c>
      <c r="H46" s="8337">
        <v>12.45</v>
      </c>
      <c r="I46" s="8333">
        <v>12000</v>
      </c>
      <c r="J46" s="8334">
        <f t="shared" si="1"/>
        <v>11688</v>
      </c>
      <c r="K46" s="8335">
        <v>83</v>
      </c>
      <c r="L46" s="8337">
        <v>20.3</v>
      </c>
      <c r="M46" s="8336">
        <v>20.45</v>
      </c>
      <c r="N46" s="8333">
        <v>12000</v>
      </c>
      <c r="O46" s="8334">
        <f t="shared" si="2"/>
        <v>11688</v>
      </c>
      <c r="P46" s="8338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8339">
        <v>20</v>
      </c>
      <c r="B47" s="8339">
        <v>4.45</v>
      </c>
      <c r="C47" s="8340">
        <v>5</v>
      </c>
      <c r="D47" s="8341">
        <v>12000</v>
      </c>
      <c r="E47" s="8342">
        <f t="shared" si="0"/>
        <v>11688</v>
      </c>
      <c r="F47" s="8343">
        <v>52</v>
      </c>
      <c r="G47" s="8344">
        <v>12.45</v>
      </c>
      <c r="H47" s="8340">
        <v>13</v>
      </c>
      <c r="I47" s="8341">
        <v>12000</v>
      </c>
      <c r="J47" s="8342">
        <f t="shared" si="1"/>
        <v>11688</v>
      </c>
      <c r="K47" s="8343">
        <v>84</v>
      </c>
      <c r="L47" s="8340">
        <v>20.45</v>
      </c>
      <c r="M47" s="8344">
        <v>21</v>
      </c>
      <c r="N47" s="8341">
        <v>12000</v>
      </c>
      <c r="O47" s="8342">
        <f t="shared" si="2"/>
        <v>11688</v>
      </c>
      <c r="P47" s="8345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8346">
        <v>21</v>
      </c>
      <c r="B48" s="8347">
        <v>5</v>
      </c>
      <c r="C48" s="8348">
        <v>5.15</v>
      </c>
      <c r="D48" s="8349">
        <v>12000</v>
      </c>
      <c r="E48" s="8350">
        <f t="shared" si="0"/>
        <v>11688</v>
      </c>
      <c r="F48" s="8351">
        <v>53</v>
      </c>
      <c r="G48" s="8347">
        <v>13</v>
      </c>
      <c r="H48" s="8352">
        <v>13.15</v>
      </c>
      <c r="I48" s="8349">
        <v>12000</v>
      </c>
      <c r="J48" s="8350">
        <f t="shared" si="1"/>
        <v>11688</v>
      </c>
      <c r="K48" s="8351">
        <v>85</v>
      </c>
      <c r="L48" s="8352">
        <v>21</v>
      </c>
      <c r="M48" s="8347">
        <v>21.15</v>
      </c>
      <c r="N48" s="8349">
        <v>12000</v>
      </c>
      <c r="O48" s="8350">
        <f t="shared" si="2"/>
        <v>11688</v>
      </c>
      <c r="P48" s="8353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8354">
        <v>22</v>
      </c>
      <c r="B49" s="8355">
        <v>5.15</v>
      </c>
      <c r="C49" s="8356">
        <v>5.3</v>
      </c>
      <c r="D49" s="8357">
        <v>12000</v>
      </c>
      <c r="E49" s="8358">
        <f t="shared" si="0"/>
        <v>11688</v>
      </c>
      <c r="F49" s="8359">
        <v>54</v>
      </c>
      <c r="G49" s="8360">
        <v>13.15</v>
      </c>
      <c r="H49" s="8356">
        <v>13.3</v>
      </c>
      <c r="I49" s="8357">
        <v>12000</v>
      </c>
      <c r="J49" s="8358">
        <f t="shared" si="1"/>
        <v>11688</v>
      </c>
      <c r="K49" s="8359">
        <v>86</v>
      </c>
      <c r="L49" s="8356">
        <v>21.15</v>
      </c>
      <c r="M49" s="8360">
        <v>21.3</v>
      </c>
      <c r="N49" s="8357">
        <v>12000</v>
      </c>
      <c r="O49" s="8358">
        <f t="shared" si="2"/>
        <v>11688</v>
      </c>
      <c r="P49" s="8361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8362">
        <v>23</v>
      </c>
      <c r="B50" s="8363">
        <v>5.3</v>
      </c>
      <c r="C50" s="8364">
        <v>5.45</v>
      </c>
      <c r="D50" s="8365">
        <v>12000</v>
      </c>
      <c r="E50" s="8366">
        <f t="shared" si="0"/>
        <v>11688</v>
      </c>
      <c r="F50" s="8367">
        <v>55</v>
      </c>
      <c r="G50" s="8363">
        <v>13.3</v>
      </c>
      <c r="H50" s="8368">
        <v>13.45</v>
      </c>
      <c r="I50" s="8365">
        <v>12000</v>
      </c>
      <c r="J50" s="8366">
        <f t="shared" si="1"/>
        <v>11688</v>
      </c>
      <c r="K50" s="8367">
        <v>87</v>
      </c>
      <c r="L50" s="8368">
        <v>21.3</v>
      </c>
      <c r="M50" s="8363">
        <v>21.45</v>
      </c>
      <c r="N50" s="8365">
        <v>12000</v>
      </c>
      <c r="O50" s="8366">
        <f t="shared" si="2"/>
        <v>11688</v>
      </c>
      <c r="P50" s="8369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8370">
        <v>24</v>
      </c>
      <c r="B51" s="8371">
        <v>5.45</v>
      </c>
      <c r="C51" s="8372">
        <v>6</v>
      </c>
      <c r="D51" s="8373">
        <v>12000</v>
      </c>
      <c r="E51" s="8374">
        <f t="shared" si="0"/>
        <v>11688</v>
      </c>
      <c r="F51" s="8375">
        <v>56</v>
      </c>
      <c r="G51" s="8376">
        <v>13.45</v>
      </c>
      <c r="H51" s="8372">
        <v>14</v>
      </c>
      <c r="I51" s="8373">
        <v>12000</v>
      </c>
      <c r="J51" s="8374">
        <f t="shared" si="1"/>
        <v>11688</v>
      </c>
      <c r="K51" s="8375">
        <v>88</v>
      </c>
      <c r="L51" s="8372">
        <v>21.45</v>
      </c>
      <c r="M51" s="8376">
        <v>22</v>
      </c>
      <c r="N51" s="8373">
        <v>12000</v>
      </c>
      <c r="O51" s="8374">
        <f t="shared" si="2"/>
        <v>11688</v>
      </c>
      <c r="P51" s="8377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8378">
        <v>25</v>
      </c>
      <c r="B52" s="8379">
        <v>6</v>
      </c>
      <c r="C52" s="8380">
        <v>6.15</v>
      </c>
      <c r="D52" s="8381">
        <v>12000</v>
      </c>
      <c r="E52" s="8382">
        <f t="shared" si="0"/>
        <v>11688</v>
      </c>
      <c r="F52" s="8383">
        <v>57</v>
      </c>
      <c r="G52" s="8379">
        <v>14</v>
      </c>
      <c r="H52" s="8384">
        <v>14.15</v>
      </c>
      <c r="I52" s="8381">
        <v>12000</v>
      </c>
      <c r="J52" s="8382">
        <f t="shared" si="1"/>
        <v>11688</v>
      </c>
      <c r="K52" s="8383">
        <v>89</v>
      </c>
      <c r="L52" s="8384">
        <v>22</v>
      </c>
      <c r="M52" s="8379">
        <v>22.15</v>
      </c>
      <c r="N52" s="8381">
        <v>12000</v>
      </c>
      <c r="O52" s="8382">
        <f t="shared" si="2"/>
        <v>11688</v>
      </c>
      <c r="P52" s="8385"/>
      <c r="Q52" t="s">
        <v>167</v>
      </c>
      <c r="S52" s="39">
        <f>AVERAGE(S28:S51)</f>
        <v>12000</v>
      </c>
    </row>
    <row r="53" spans="1:19" x14ac:dyDescent="0.2">
      <c r="A53" s="8386">
        <v>26</v>
      </c>
      <c r="B53" s="8387">
        <v>6.15</v>
      </c>
      <c r="C53" s="8388">
        <v>6.3</v>
      </c>
      <c r="D53" s="8389">
        <v>12000</v>
      </c>
      <c r="E53" s="8390">
        <f t="shared" si="0"/>
        <v>11688</v>
      </c>
      <c r="F53" s="8391">
        <v>58</v>
      </c>
      <c r="G53" s="8392">
        <v>14.15</v>
      </c>
      <c r="H53" s="8388">
        <v>14.3</v>
      </c>
      <c r="I53" s="8389">
        <v>12000</v>
      </c>
      <c r="J53" s="8390">
        <f t="shared" si="1"/>
        <v>11688</v>
      </c>
      <c r="K53" s="8391">
        <v>90</v>
      </c>
      <c r="L53" s="8388">
        <v>22.15</v>
      </c>
      <c r="M53" s="8392">
        <v>22.3</v>
      </c>
      <c r="N53" s="8389">
        <v>12000</v>
      </c>
      <c r="O53" s="8390">
        <f t="shared" si="2"/>
        <v>11688</v>
      </c>
      <c r="P53" s="8393"/>
    </row>
    <row r="54" spans="1:19" x14ac:dyDescent="0.2">
      <c r="A54" s="8394">
        <v>27</v>
      </c>
      <c r="B54" s="8395">
        <v>6.3</v>
      </c>
      <c r="C54" s="8396">
        <v>6.45</v>
      </c>
      <c r="D54" s="8397">
        <v>12000</v>
      </c>
      <c r="E54" s="8398">
        <f t="shared" si="0"/>
        <v>11688</v>
      </c>
      <c r="F54" s="8399">
        <v>59</v>
      </c>
      <c r="G54" s="8395">
        <v>14.3</v>
      </c>
      <c r="H54" s="8400">
        <v>14.45</v>
      </c>
      <c r="I54" s="8397">
        <v>12000</v>
      </c>
      <c r="J54" s="8398">
        <f t="shared" si="1"/>
        <v>11688</v>
      </c>
      <c r="K54" s="8399">
        <v>91</v>
      </c>
      <c r="L54" s="8400">
        <v>22.3</v>
      </c>
      <c r="M54" s="8395">
        <v>22.45</v>
      </c>
      <c r="N54" s="8397">
        <v>12000</v>
      </c>
      <c r="O54" s="8398">
        <f t="shared" si="2"/>
        <v>11688</v>
      </c>
      <c r="P54" s="8401"/>
    </row>
    <row r="55" spans="1:19" x14ac:dyDescent="0.2">
      <c r="A55" s="8402">
        <v>28</v>
      </c>
      <c r="B55" s="8403">
        <v>6.45</v>
      </c>
      <c r="C55" s="8404">
        <v>7</v>
      </c>
      <c r="D55" s="8405">
        <v>12000</v>
      </c>
      <c r="E55" s="8406">
        <f t="shared" si="0"/>
        <v>11688</v>
      </c>
      <c r="F55" s="8407">
        <v>60</v>
      </c>
      <c r="G55" s="8408">
        <v>14.45</v>
      </c>
      <c r="H55" s="8408">
        <v>15</v>
      </c>
      <c r="I55" s="8405">
        <v>12000</v>
      </c>
      <c r="J55" s="8406">
        <f t="shared" si="1"/>
        <v>11688</v>
      </c>
      <c r="K55" s="8407">
        <v>92</v>
      </c>
      <c r="L55" s="8404">
        <v>22.45</v>
      </c>
      <c r="M55" s="8408">
        <v>23</v>
      </c>
      <c r="N55" s="8405">
        <v>12000</v>
      </c>
      <c r="O55" s="8406">
        <f t="shared" si="2"/>
        <v>11688</v>
      </c>
      <c r="P55" s="8409"/>
    </row>
    <row r="56" spans="1:19" x14ac:dyDescent="0.2">
      <c r="A56" s="8410">
        <v>29</v>
      </c>
      <c r="B56" s="8411">
        <v>7</v>
      </c>
      <c r="C56" s="8412">
        <v>7.15</v>
      </c>
      <c r="D56" s="8413">
        <v>12000</v>
      </c>
      <c r="E56" s="8414">
        <f t="shared" si="0"/>
        <v>11688</v>
      </c>
      <c r="F56" s="8415">
        <v>61</v>
      </c>
      <c r="G56" s="8411">
        <v>15</v>
      </c>
      <c r="H56" s="8411">
        <v>15.15</v>
      </c>
      <c r="I56" s="8413">
        <v>12000</v>
      </c>
      <c r="J56" s="8414">
        <f t="shared" si="1"/>
        <v>11688</v>
      </c>
      <c r="K56" s="8415">
        <v>93</v>
      </c>
      <c r="L56" s="8416">
        <v>23</v>
      </c>
      <c r="M56" s="8411">
        <v>23.15</v>
      </c>
      <c r="N56" s="8413">
        <v>12000</v>
      </c>
      <c r="O56" s="8414">
        <f t="shared" si="2"/>
        <v>11688</v>
      </c>
      <c r="P56" s="8417"/>
    </row>
    <row r="57" spans="1:19" x14ac:dyDescent="0.2">
      <c r="A57" s="8418">
        <v>30</v>
      </c>
      <c r="B57" s="8419">
        <v>7.15</v>
      </c>
      <c r="C57" s="8420">
        <v>7.3</v>
      </c>
      <c r="D57" s="8421">
        <v>12000</v>
      </c>
      <c r="E57" s="8422">
        <f t="shared" si="0"/>
        <v>11688</v>
      </c>
      <c r="F57" s="8423">
        <v>62</v>
      </c>
      <c r="G57" s="8424">
        <v>15.15</v>
      </c>
      <c r="H57" s="8424">
        <v>15.3</v>
      </c>
      <c r="I57" s="8421">
        <v>12000</v>
      </c>
      <c r="J57" s="8422">
        <f t="shared" si="1"/>
        <v>11688</v>
      </c>
      <c r="K57" s="8423">
        <v>94</v>
      </c>
      <c r="L57" s="8424">
        <v>23.15</v>
      </c>
      <c r="M57" s="8424">
        <v>23.3</v>
      </c>
      <c r="N57" s="8421">
        <v>12000</v>
      </c>
      <c r="O57" s="8422">
        <f t="shared" si="2"/>
        <v>11688</v>
      </c>
      <c r="P57" s="8425"/>
    </row>
    <row r="58" spans="1:19" x14ac:dyDescent="0.2">
      <c r="A58" s="8426">
        <v>31</v>
      </c>
      <c r="B58" s="8427">
        <v>7.3</v>
      </c>
      <c r="C58" s="8428">
        <v>7.45</v>
      </c>
      <c r="D58" s="8429">
        <v>12000</v>
      </c>
      <c r="E58" s="8430">
        <f t="shared" si="0"/>
        <v>11688</v>
      </c>
      <c r="F58" s="8431">
        <v>63</v>
      </c>
      <c r="G58" s="8427">
        <v>15.3</v>
      </c>
      <c r="H58" s="8427">
        <v>15.45</v>
      </c>
      <c r="I58" s="8429">
        <v>12000</v>
      </c>
      <c r="J58" s="8430">
        <f t="shared" si="1"/>
        <v>11688</v>
      </c>
      <c r="K58" s="8431">
        <v>95</v>
      </c>
      <c r="L58" s="8427">
        <v>23.3</v>
      </c>
      <c r="M58" s="8427">
        <v>23.45</v>
      </c>
      <c r="N58" s="8429">
        <v>12000</v>
      </c>
      <c r="O58" s="8430">
        <f t="shared" si="2"/>
        <v>11688</v>
      </c>
      <c r="P58" s="8432"/>
    </row>
    <row r="59" spans="1:19" x14ac:dyDescent="0.2">
      <c r="A59" s="8433">
        <v>32</v>
      </c>
      <c r="B59" s="8434">
        <v>7.45</v>
      </c>
      <c r="C59" s="8435">
        <v>8</v>
      </c>
      <c r="D59" s="8436">
        <v>12000</v>
      </c>
      <c r="E59" s="8437">
        <f t="shared" si="0"/>
        <v>11688</v>
      </c>
      <c r="F59" s="8438">
        <v>64</v>
      </c>
      <c r="G59" s="8439">
        <v>15.45</v>
      </c>
      <c r="H59" s="8439">
        <v>16</v>
      </c>
      <c r="I59" s="8436">
        <v>12000</v>
      </c>
      <c r="J59" s="8437">
        <f t="shared" si="1"/>
        <v>11688</v>
      </c>
      <c r="K59" s="8438">
        <v>96</v>
      </c>
      <c r="L59" s="8439">
        <v>23.45</v>
      </c>
      <c r="M59" s="8439">
        <v>24</v>
      </c>
      <c r="N59" s="8436">
        <v>12000</v>
      </c>
      <c r="O59" s="8437">
        <f t="shared" si="2"/>
        <v>11688</v>
      </c>
      <c r="P59" s="8440"/>
    </row>
    <row r="60" spans="1:19" x14ac:dyDescent="0.2">
      <c r="A60" s="8441" t="s">
        <v>27</v>
      </c>
      <c r="B60" s="8442"/>
      <c r="C60" s="8442"/>
      <c r="D60" s="8443">
        <f>SUM(D28:D59)</f>
        <v>384000</v>
      </c>
      <c r="E60" s="8444">
        <f>SUM(E28:E59)</f>
        <v>374016</v>
      </c>
      <c r="F60" s="8442"/>
      <c r="G60" s="8442"/>
      <c r="H60" s="8442"/>
      <c r="I60" s="8443">
        <f>SUM(I28:I59)</f>
        <v>384000</v>
      </c>
      <c r="J60" s="8444">
        <f>SUM(J28:J59)</f>
        <v>374016</v>
      </c>
      <c r="K60" s="8442"/>
      <c r="L60" s="8442"/>
      <c r="M60" s="8442"/>
      <c r="N60" s="8442">
        <f>SUM(N28:N59)</f>
        <v>384000</v>
      </c>
      <c r="O60" s="8444">
        <f>SUM(O28:O59)</f>
        <v>374016</v>
      </c>
      <c r="P60" s="8445"/>
    </row>
    <row r="64" spans="1:19" x14ac:dyDescent="0.2">
      <c r="A64" t="s">
        <v>95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8446"/>
      <c r="B66" s="8447"/>
      <c r="C66" s="8447"/>
      <c r="D66" s="8448"/>
      <c r="E66" s="8447"/>
      <c r="F66" s="8447"/>
      <c r="G66" s="8447"/>
      <c r="H66" s="8447"/>
      <c r="I66" s="8448"/>
      <c r="J66" s="8449"/>
      <c r="K66" s="8447"/>
      <c r="L66" s="8447"/>
      <c r="M66" s="8447"/>
      <c r="N66" s="8447"/>
      <c r="O66" s="8447"/>
      <c r="P66" s="8450"/>
    </row>
    <row r="67" spans="1:16" x14ac:dyDescent="0.2">
      <c r="A67" s="8451" t="s">
        <v>28</v>
      </c>
      <c r="B67" s="8452"/>
      <c r="C67" s="8452"/>
      <c r="D67" s="8453"/>
      <c r="E67" s="8454"/>
      <c r="F67" s="8452"/>
      <c r="G67" s="8452"/>
      <c r="H67" s="8454"/>
      <c r="I67" s="8453"/>
      <c r="J67" s="8455"/>
      <c r="K67" s="8452"/>
      <c r="L67" s="8452"/>
      <c r="M67" s="8452"/>
      <c r="N67" s="8452"/>
      <c r="O67" s="8452"/>
      <c r="P67" s="8456"/>
    </row>
    <row r="68" spans="1:16" x14ac:dyDescent="0.2">
      <c r="A68" s="8457"/>
      <c r="B68" s="8458"/>
      <c r="C68" s="8458"/>
      <c r="D68" s="8458"/>
      <c r="E68" s="8458"/>
      <c r="F68" s="8458"/>
      <c r="G68" s="8458"/>
      <c r="H68" s="8458"/>
      <c r="I68" s="8458"/>
      <c r="J68" s="8458"/>
      <c r="K68" s="8458"/>
      <c r="L68" s="8459"/>
      <c r="M68" s="8459"/>
      <c r="N68" s="8459"/>
      <c r="O68" s="8459"/>
      <c r="P68" s="8460"/>
    </row>
    <row r="69" spans="1:16" x14ac:dyDescent="0.2">
      <c r="A69" s="8461"/>
      <c r="B69" s="8462"/>
      <c r="C69" s="8462"/>
      <c r="D69" s="8463"/>
      <c r="E69" s="8464"/>
      <c r="F69" s="8462"/>
      <c r="G69" s="8462"/>
      <c r="H69" s="8464"/>
      <c r="I69" s="8463"/>
      <c r="J69" s="8465"/>
      <c r="K69" s="8462"/>
      <c r="L69" s="8462"/>
      <c r="M69" s="8462"/>
      <c r="N69" s="8462"/>
      <c r="O69" s="8462"/>
      <c r="P69" s="8466"/>
    </row>
    <row r="70" spans="1:16" x14ac:dyDescent="0.2">
      <c r="A70" s="8467"/>
      <c r="B70" s="8468"/>
      <c r="C70" s="8468"/>
      <c r="D70" s="8469"/>
      <c r="E70" s="8470"/>
      <c r="F70" s="8468"/>
      <c r="G70" s="8468"/>
      <c r="H70" s="8470"/>
      <c r="I70" s="8469"/>
      <c r="J70" s="8468"/>
      <c r="K70" s="8468"/>
      <c r="L70" s="8468"/>
      <c r="M70" s="8468"/>
      <c r="N70" s="8468"/>
      <c r="O70" s="8468"/>
      <c r="P70" s="8471"/>
    </row>
    <row r="71" spans="1:16" x14ac:dyDescent="0.2">
      <c r="A71" s="8472"/>
      <c r="B71" s="8473"/>
      <c r="C71" s="8473"/>
      <c r="D71" s="8474"/>
      <c r="E71" s="8475"/>
      <c r="F71" s="8473"/>
      <c r="G71" s="8473"/>
      <c r="H71" s="8475"/>
      <c r="I71" s="8474"/>
      <c r="J71" s="8473"/>
      <c r="K71" s="8473"/>
      <c r="L71" s="8473"/>
      <c r="M71" s="8473"/>
      <c r="N71" s="8473"/>
      <c r="O71" s="8473"/>
      <c r="P71" s="8476"/>
    </row>
    <row r="72" spans="1:16" x14ac:dyDescent="0.2">
      <c r="A72" s="8477"/>
      <c r="B72" s="8478"/>
      <c r="C72" s="8478"/>
      <c r="D72" s="8479"/>
      <c r="E72" s="8480"/>
      <c r="F72" s="8478"/>
      <c r="G72" s="8478"/>
      <c r="H72" s="8480"/>
      <c r="I72" s="8479"/>
      <c r="J72" s="8478"/>
      <c r="K72" s="8478"/>
      <c r="L72" s="8478"/>
      <c r="M72" s="8478" t="s">
        <v>29</v>
      </c>
      <c r="N72" s="8478"/>
      <c r="O72" s="8478"/>
      <c r="P72" s="8481"/>
    </row>
    <row r="73" spans="1:16" x14ac:dyDescent="0.2">
      <c r="A73" s="8482"/>
      <c r="B73" s="8483"/>
      <c r="C73" s="8483"/>
      <c r="D73" s="8484"/>
      <c r="E73" s="8485"/>
      <c r="F73" s="8483"/>
      <c r="G73" s="8483"/>
      <c r="H73" s="8485"/>
      <c r="I73" s="8484"/>
      <c r="J73" s="8483"/>
      <c r="K73" s="8483"/>
      <c r="L73" s="8483"/>
      <c r="M73" s="8483" t="s">
        <v>30</v>
      </c>
      <c r="N73" s="8483"/>
      <c r="O73" s="8483"/>
      <c r="P73" s="8486"/>
    </row>
    <row r="74" spans="1:16" ht="15.75" x14ac:dyDescent="0.25">
      <c r="E74" s="8487"/>
      <c r="H74" s="8487"/>
    </row>
    <row r="75" spans="1:16" ht="15.75" x14ac:dyDescent="0.25">
      <c r="C75" s="8488"/>
      <c r="E75" s="8489"/>
      <c r="H75" s="8489"/>
    </row>
    <row r="76" spans="1:16" ht="15.75" x14ac:dyDescent="0.25">
      <c r="E76" s="8490"/>
      <c r="H76" s="8490"/>
    </row>
    <row r="77" spans="1:16" ht="15.75" x14ac:dyDescent="0.25">
      <c r="E77" s="8491"/>
      <c r="H77" s="8491"/>
    </row>
    <row r="78" spans="1:16" ht="15.75" x14ac:dyDescent="0.25">
      <c r="E78" s="8492"/>
      <c r="H78" s="8492"/>
    </row>
    <row r="79" spans="1:16" ht="15.75" x14ac:dyDescent="0.25">
      <c r="E79" s="8493"/>
      <c r="H79" s="8493"/>
    </row>
    <row r="80" spans="1:16" ht="15.75" x14ac:dyDescent="0.25">
      <c r="E80" s="8494"/>
      <c r="H80" s="8494"/>
    </row>
    <row r="81" spans="5:13" ht="15.75" x14ac:dyDescent="0.25">
      <c r="E81" s="8495"/>
      <c r="H81" s="8495"/>
    </row>
    <row r="82" spans="5:13" ht="15.75" x14ac:dyDescent="0.25">
      <c r="E82" s="8496"/>
      <c r="H82" s="8496"/>
    </row>
    <row r="83" spans="5:13" ht="15.75" x14ac:dyDescent="0.25">
      <c r="E83" s="8497"/>
      <c r="H83" s="8497"/>
    </row>
    <row r="84" spans="5:13" ht="15.75" x14ac:dyDescent="0.25">
      <c r="E84" s="8498"/>
      <c r="H84" s="8498"/>
    </row>
    <row r="85" spans="5:13" ht="15.75" x14ac:dyDescent="0.25">
      <c r="E85" s="8499"/>
      <c r="H85" s="8499"/>
    </row>
    <row r="86" spans="5:13" ht="15.75" x14ac:dyDescent="0.25">
      <c r="E86" s="8500"/>
      <c r="H86" s="8500"/>
    </row>
    <row r="87" spans="5:13" ht="15.75" x14ac:dyDescent="0.25">
      <c r="E87" s="8501"/>
      <c r="H87" s="8501"/>
    </row>
    <row r="88" spans="5:13" ht="15.75" x14ac:dyDescent="0.25">
      <c r="E88" s="8502"/>
      <c r="H88" s="8502"/>
    </row>
    <row r="89" spans="5:13" ht="15.75" x14ac:dyDescent="0.25">
      <c r="E89" s="8503"/>
      <c r="H89" s="8503"/>
    </row>
    <row r="90" spans="5:13" ht="15.75" x14ac:dyDescent="0.25">
      <c r="E90" s="8504"/>
      <c r="H90" s="8504"/>
    </row>
    <row r="91" spans="5:13" ht="15.75" x14ac:dyDescent="0.25">
      <c r="E91" s="8505"/>
      <c r="H91" s="8505"/>
    </row>
    <row r="92" spans="5:13" ht="15.75" x14ac:dyDescent="0.25">
      <c r="E92" s="8506"/>
      <c r="H92" s="8506"/>
    </row>
    <row r="93" spans="5:13" ht="15.75" x14ac:dyDescent="0.25">
      <c r="E93" s="8507"/>
      <c r="H93" s="8507"/>
    </row>
    <row r="94" spans="5:13" ht="15.75" x14ac:dyDescent="0.25">
      <c r="E94" s="8508"/>
      <c r="H94" s="8508"/>
    </row>
    <row r="95" spans="5:13" ht="15.75" x14ac:dyDescent="0.25">
      <c r="E95" s="8509"/>
      <c r="H95" s="8509"/>
    </row>
    <row r="96" spans="5:13" ht="15.75" x14ac:dyDescent="0.25">
      <c r="E96" s="8510"/>
      <c r="H96" s="8510"/>
      <c r="M96" s="8511" t="s">
        <v>8</v>
      </c>
    </row>
    <row r="97" spans="5:14" ht="15.75" x14ac:dyDescent="0.25">
      <c r="E97" s="8512"/>
      <c r="H97" s="8512"/>
    </row>
    <row r="98" spans="5:14" ht="15.75" x14ac:dyDescent="0.25">
      <c r="E98" s="8513"/>
      <c r="H98" s="8513"/>
    </row>
    <row r="99" spans="5:14" ht="15.75" x14ac:dyDescent="0.25">
      <c r="E99" s="8514"/>
      <c r="H99" s="8514"/>
    </row>
    <row r="101" spans="5:14" x14ac:dyDescent="0.2">
      <c r="N101" s="8515"/>
    </row>
    <row r="126" spans="4:4" x14ac:dyDescent="0.2">
      <c r="D126" s="8516"/>
    </row>
  </sheetData>
  <mergeCells count="1">
    <mergeCell ref="Q27:R27"/>
  </mergeCells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8517"/>
      <c r="B1" s="8518"/>
      <c r="C1" s="8518"/>
      <c r="D1" s="8519"/>
      <c r="E1" s="8518"/>
      <c r="F1" s="8518"/>
      <c r="G1" s="8518"/>
      <c r="H1" s="8518"/>
      <c r="I1" s="8519"/>
      <c r="J1" s="8518"/>
      <c r="K1" s="8518"/>
      <c r="L1" s="8518"/>
      <c r="M1" s="8518"/>
      <c r="N1" s="8518"/>
      <c r="O1" s="8518"/>
      <c r="P1" s="8520"/>
    </row>
    <row r="2" spans="1:16" ht="12.75" customHeight="1" x14ac:dyDescent="0.2">
      <c r="A2" s="8521" t="s">
        <v>0</v>
      </c>
      <c r="B2" s="8522"/>
      <c r="C2" s="8522"/>
      <c r="D2" s="8522"/>
      <c r="E2" s="8522"/>
      <c r="F2" s="8522"/>
      <c r="G2" s="8522"/>
      <c r="H2" s="8522"/>
      <c r="I2" s="8522"/>
      <c r="J2" s="8522"/>
      <c r="K2" s="8522"/>
      <c r="L2" s="8522"/>
      <c r="M2" s="8522"/>
      <c r="N2" s="8522"/>
      <c r="O2" s="8522"/>
      <c r="P2" s="8523"/>
    </row>
    <row r="3" spans="1:16" ht="12.75" customHeight="1" x14ac:dyDescent="0.2">
      <c r="A3" s="8524"/>
      <c r="B3" s="8525"/>
      <c r="C3" s="8525"/>
      <c r="D3" s="8525"/>
      <c r="E3" s="8525"/>
      <c r="F3" s="8525"/>
      <c r="G3" s="8525"/>
      <c r="H3" s="8525"/>
      <c r="I3" s="8525"/>
      <c r="J3" s="8525"/>
      <c r="K3" s="8525"/>
      <c r="L3" s="8525"/>
      <c r="M3" s="8525"/>
      <c r="N3" s="8525"/>
      <c r="O3" s="8525"/>
      <c r="P3" s="8526"/>
    </row>
    <row r="4" spans="1:16" ht="12.75" customHeight="1" x14ac:dyDescent="0.2">
      <c r="A4" s="8527" t="s">
        <v>96</v>
      </c>
      <c r="B4" s="8528"/>
      <c r="C4" s="8528"/>
      <c r="D4" s="8528"/>
      <c r="E4" s="8528"/>
      <c r="F4" s="8528"/>
      <c r="G4" s="8528"/>
      <c r="H4" s="8528"/>
      <c r="I4" s="8528"/>
      <c r="J4" s="8529"/>
      <c r="K4" s="8530"/>
      <c r="L4" s="8530"/>
      <c r="M4" s="8530"/>
      <c r="N4" s="8530"/>
      <c r="O4" s="8530"/>
      <c r="P4" s="8531"/>
    </row>
    <row r="5" spans="1:16" ht="12.75" customHeight="1" x14ac:dyDescent="0.2">
      <c r="A5" s="8532"/>
      <c r="B5" s="8533"/>
      <c r="C5" s="8533"/>
      <c r="D5" s="8534"/>
      <c r="E5" s="8533"/>
      <c r="F5" s="8533"/>
      <c r="G5" s="8533"/>
      <c r="H5" s="8533"/>
      <c r="I5" s="8534"/>
      <c r="J5" s="8533"/>
      <c r="K5" s="8533"/>
      <c r="L5" s="8533"/>
      <c r="M5" s="8533"/>
      <c r="N5" s="8533"/>
      <c r="O5" s="8533"/>
      <c r="P5" s="8535"/>
    </row>
    <row r="6" spans="1:16" ht="12.75" customHeight="1" x14ac:dyDescent="0.2">
      <c r="A6" s="8536" t="s">
        <v>2</v>
      </c>
      <c r="B6" s="8537"/>
      <c r="C6" s="8537"/>
      <c r="D6" s="8538"/>
      <c r="E6" s="8537"/>
      <c r="F6" s="8537"/>
      <c r="G6" s="8537"/>
      <c r="H6" s="8537"/>
      <c r="I6" s="8538"/>
      <c r="J6" s="8537"/>
      <c r="K6" s="8537"/>
      <c r="L6" s="8537"/>
      <c r="M6" s="8537"/>
      <c r="N6" s="8537"/>
      <c r="O6" s="8537"/>
      <c r="P6" s="8539"/>
    </row>
    <row r="7" spans="1:16" ht="12.75" customHeight="1" x14ac:dyDescent="0.2">
      <c r="A7" s="8540" t="s">
        <v>3</v>
      </c>
      <c r="B7" s="8541"/>
      <c r="C7" s="8541"/>
      <c r="D7" s="8542"/>
      <c r="E7" s="8541"/>
      <c r="F7" s="8541"/>
      <c r="G7" s="8541"/>
      <c r="H7" s="8541"/>
      <c r="I7" s="8542"/>
      <c r="J7" s="8541"/>
      <c r="K7" s="8541"/>
      <c r="L7" s="8541"/>
      <c r="M7" s="8541"/>
      <c r="N7" s="8541"/>
      <c r="O7" s="8541"/>
      <c r="P7" s="8543"/>
    </row>
    <row r="8" spans="1:16" ht="12.75" customHeight="1" x14ac:dyDescent="0.2">
      <c r="A8" s="8544" t="s">
        <v>4</v>
      </c>
      <c r="B8" s="8545"/>
      <c r="C8" s="8545"/>
      <c r="D8" s="8546"/>
      <c r="E8" s="8545"/>
      <c r="F8" s="8545"/>
      <c r="G8" s="8545"/>
      <c r="H8" s="8545"/>
      <c r="I8" s="8546"/>
      <c r="J8" s="8545"/>
      <c r="K8" s="8545"/>
      <c r="L8" s="8545"/>
      <c r="M8" s="8545"/>
      <c r="N8" s="8545"/>
      <c r="O8" s="8545"/>
      <c r="P8" s="8547"/>
    </row>
    <row r="9" spans="1:16" ht="12.75" customHeight="1" x14ac:dyDescent="0.2">
      <c r="A9" s="8548" t="s">
        <v>5</v>
      </c>
      <c r="B9" s="8549"/>
      <c r="C9" s="8549"/>
      <c r="D9" s="8550"/>
      <c r="E9" s="8549"/>
      <c r="F9" s="8549"/>
      <c r="G9" s="8549"/>
      <c r="H9" s="8549"/>
      <c r="I9" s="8550"/>
      <c r="J9" s="8549"/>
      <c r="K9" s="8549"/>
      <c r="L9" s="8549"/>
      <c r="M9" s="8549"/>
      <c r="N9" s="8549"/>
      <c r="O9" s="8549"/>
      <c r="P9" s="8551"/>
    </row>
    <row r="10" spans="1:16" ht="12.75" customHeight="1" x14ac:dyDescent="0.2">
      <c r="A10" s="8552" t="s">
        <v>6</v>
      </c>
      <c r="B10" s="8553"/>
      <c r="C10" s="8553"/>
      <c r="D10" s="8554"/>
      <c r="E10" s="8553"/>
      <c r="F10" s="8553"/>
      <c r="G10" s="8553"/>
      <c r="H10" s="8553"/>
      <c r="I10" s="8554"/>
      <c r="J10" s="8553"/>
      <c r="K10" s="8553"/>
      <c r="L10" s="8553"/>
      <c r="M10" s="8553"/>
      <c r="N10" s="8553"/>
      <c r="O10" s="8553"/>
      <c r="P10" s="8555"/>
    </row>
    <row r="11" spans="1:16" ht="12.75" customHeight="1" x14ac:dyDescent="0.2">
      <c r="A11" s="8556"/>
      <c r="B11" s="8557"/>
      <c r="C11" s="8557"/>
      <c r="D11" s="8558"/>
      <c r="E11" s="8557"/>
      <c r="F11" s="8557"/>
      <c r="G11" s="8559"/>
      <c r="H11" s="8557"/>
      <c r="I11" s="8558"/>
      <c r="J11" s="8557"/>
      <c r="K11" s="8557"/>
      <c r="L11" s="8557"/>
      <c r="M11" s="8557"/>
      <c r="N11" s="8557"/>
      <c r="O11" s="8557"/>
      <c r="P11" s="8560"/>
    </row>
    <row r="12" spans="1:16" ht="12.75" customHeight="1" x14ac:dyDescent="0.2">
      <c r="A12" s="8561" t="s">
        <v>97</v>
      </c>
      <c r="B12" s="8562"/>
      <c r="C12" s="8562"/>
      <c r="D12" s="8563"/>
      <c r="E12" s="8562" t="s">
        <v>8</v>
      </c>
      <c r="F12" s="8562"/>
      <c r="G12" s="8562"/>
      <c r="H12" s="8562"/>
      <c r="I12" s="8563"/>
      <c r="J12" s="8562"/>
      <c r="K12" s="8562"/>
      <c r="L12" s="8562"/>
      <c r="M12" s="8562"/>
      <c r="N12" s="8564" t="s">
        <v>98</v>
      </c>
      <c r="O12" s="8562"/>
      <c r="P12" s="8565"/>
    </row>
    <row r="13" spans="1:16" ht="12.75" customHeight="1" x14ac:dyDescent="0.2">
      <c r="A13" s="8566"/>
      <c r="B13" s="8567"/>
      <c r="C13" s="8567"/>
      <c r="D13" s="8568"/>
      <c r="E13" s="8567"/>
      <c r="F13" s="8567"/>
      <c r="G13" s="8567"/>
      <c r="H13" s="8567"/>
      <c r="I13" s="8568"/>
      <c r="J13" s="8567"/>
      <c r="K13" s="8567"/>
      <c r="L13" s="8567"/>
      <c r="M13" s="8567"/>
      <c r="N13" s="8567"/>
      <c r="O13" s="8567"/>
      <c r="P13" s="8569"/>
    </row>
    <row r="14" spans="1:16" ht="12.75" customHeight="1" x14ac:dyDescent="0.2">
      <c r="A14" s="8570" t="s">
        <v>10</v>
      </c>
      <c r="B14" s="8571"/>
      <c r="C14" s="8571"/>
      <c r="D14" s="8572"/>
      <c r="E14" s="8571"/>
      <c r="F14" s="8571"/>
      <c r="G14" s="8571"/>
      <c r="H14" s="8571"/>
      <c r="I14" s="8572"/>
      <c r="J14" s="8571"/>
      <c r="K14" s="8571"/>
      <c r="L14" s="8571"/>
      <c r="M14" s="8571"/>
      <c r="N14" s="8573"/>
      <c r="O14" s="8574"/>
      <c r="P14" s="8575"/>
    </row>
    <row r="15" spans="1:16" ht="12.75" customHeight="1" x14ac:dyDescent="0.2">
      <c r="A15" s="8576"/>
      <c r="B15" s="8577"/>
      <c r="C15" s="8577"/>
      <c r="D15" s="8578"/>
      <c r="E15" s="8577"/>
      <c r="F15" s="8577"/>
      <c r="G15" s="8577"/>
      <c r="H15" s="8577"/>
      <c r="I15" s="8578"/>
      <c r="J15" s="8577"/>
      <c r="K15" s="8577"/>
      <c r="L15" s="8577"/>
      <c r="M15" s="8577"/>
      <c r="N15" s="8579" t="s">
        <v>11</v>
      </c>
      <c r="O15" s="8580" t="s">
        <v>12</v>
      </c>
      <c r="P15" s="8581"/>
    </row>
    <row r="16" spans="1:16" ht="12.75" customHeight="1" x14ac:dyDescent="0.2">
      <c r="A16" s="8582" t="s">
        <v>13</v>
      </c>
      <c r="B16" s="8583"/>
      <c r="C16" s="8583"/>
      <c r="D16" s="8584"/>
      <c r="E16" s="8583"/>
      <c r="F16" s="8583"/>
      <c r="G16" s="8583"/>
      <c r="H16" s="8583"/>
      <c r="I16" s="8584"/>
      <c r="J16" s="8583"/>
      <c r="K16" s="8583"/>
      <c r="L16" s="8583"/>
      <c r="M16" s="8583"/>
      <c r="N16" s="8585"/>
      <c r="O16" s="8586"/>
      <c r="P16" s="8586"/>
    </row>
    <row r="17" spans="1:47" ht="12.75" customHeight="1" x14ac:dyDescent="0.2">
      <c r="A17" s="8587" t="s">
        <v>14</v>
      </c>
      <c r="B17" s="8588"/>
      <c r="C17" s="8588"/>
      <c r="D17" s="8589"/>
      <c r="E17" s="8588"/>
      <c r="F17" s="8588"/>
      <c r="G17" s="8588"/>
      <c r="H17" s="8588"/>
      <c r="I17" s="8589"/>
      <c r="J17" s="8588"/>
      <c r="K17" s="8588"/>
      <c r="L17" s="8588"/>
      <c r="M17" s="8588"/>
      <c r="N17" s="8590" t="s">
        <v>15</v>
      </c>
      <c r="O17" s="8591" t="s">
        <v>16</v>
      </c>
      <c r="P17" s="8592"/>
    </row>
    <row r="18" spans="1:47" ht="12.75" customHeight="1" x14ac:dyDescent="0.2">
      <c r="A18" s="8593"/>
      <c r="B18" s="8594"/>
      <c r="C18" s="8594"/>
      <c r="D18" s="8595"/>
      <c r="E18" s="8594"/>
      <c r="F18" s="8594"/>
      <c r="G18" s="8594"/>
      <c r="H18" s="8594"/>
      <c r="I18" s="8595"/>
      <c r="J18" s="8594"/>
      <c r="K18" s="8594"/>
      <c r="L18" s="8594"/>
      <c r="M18" s="8594"/>
      <c r="N18" s="8596"/>
      <c r="O18" s="8597"/>
      <c r="P18" s="8598" t="s">
        <v>8</v>
      </c>
    </row>
    <row r="19" spans="1:47" ht="12.75" customHeight="1" x14ac:dyDescent="0.2">
      <c r="A19" s="8599"/>
      <c r="B19" s="8600"/>
      <c r="C19" s="8600"/>
      <c r="D19" s="8601"/>
      <c r="E19" s="8600"/>
      <c r="F19" s="8600"/>
      <c r="G19" s="8600"/>
      <c r="H19" s="8600"/>
      <c r="I19" s="8601"/>
      <c r="J19" s="8600"/>
      <c r="K19" s="8602"/>
      <c r="L19" s="8600" t="s">
        <v>17</v>
      </c>
      <c r="M19" s="8600"/>
      <c r="N19" s="8603"/>
      <c r="O19" s="8604"/>
      <c r="P19" s="8605"/>
      <c r="AU19" s="8606"/>
    </row>
    <row r="20" spans="1:47" ht="12.75" customHeight="1" x14ac:dyDescent="0.2">
      <c r="A20" s="8607"/>
      <c r="B20" s="8608"/>
      <c r="C20" s="8608"/>
      <c r="D20" s="8609"/>
      <c r="E20" s="8608"/>
      <c r="F20" s="8608"/>
      <c r="G20" s="8608"/>
      <c r="H20" s="8608"/>
      <c r="I20" s="8609"/>
      <c r="J20" s="8608"/>
      <c r="K20" s="8608"/>
      <c r="L20" s="8608"/>
      <c r="M20" s="8608"/>
      <c r="N20" s="8610"/>
      <c r="O20" s="8611"/>
      <c r="P20" s="8612"/>
    </row>
    <row r="21" spans="1:47" ht="12.75" customHeight="1" x14ac:dyDescent="0.2">
      <c r="A21" s="8613"/>
      <c r="B21" s="8614"/>
      <c r="C21" s="8615"/>
      <c r="D21" s="8615"/>
      <c r="E21" s="8614"/>
      <c r="F21" s="8614"/>
      <c r="G21" s="8614"/>
      <c r="H21" s="8614" t="s">
        <v>8</v>
      </c>
      <c r="I21" s="8616"/>
      <c r="J21" s="8614"/>
      <c r="K21" s="8614"/>
      <c r="L21" s="8614"/>
      <c r="M21" s="8614"/>
      <c r="N21" s="8617"/>
      <c r="O21" s="8618"/>
      <c r="P21" s="8619"/>
    </row>
    <row r="22" spans="1:47" ht="12.75" customHeight="1" x14ac:dyDescent="0.2">
      <c r="A22" s="8620"/>
      <c r="B22" s="8621"/>
      <c r="C22" s="8621"/>
      <c r="D22" s="8622"/>
      <c r="E22" s="8621"/>
      <c r="F22" s="8621"/>
      <c r="G22" s="8621"/>
      <c r="H22" s="8621"/>
      <c r="I22" s="8622"/>
      <c r="J22" s="8621"/>
      <c r="K22" s="8621"/>
      <c r="L22" s="8621"/>
      <c r="M22" s="8621"/>
      <c r="N22" s="8621"/>
      <c r="O22" s="8621"/>
      <c r="P22" s="8623"/>
    </row>
    <row r="23" spans="1:47" ht="12.75" customHeight="1" x14ac:dyDescent="0.2">
      <c r="A23" s="8624" t="s">
        <v>18</v>
      </c>
      <c r="B23" s="8625"/>
      <c r="C23" s="8625"/>
      <c r="D23" s="8626"/>
      <c r="E23" s="8627" t="s">
        <v>19</v>
      </c>
      <c r="F23" s="8627"/>
      <c r="G23" s="8627"/>
      <c r="H23" s="8627"/>
      <c r="I23" s="8627"/>
      <c r="J23" s="8627"/>
      <c r="K23" s="8627"/>
      <c r="L23" s="8627"/>
      <c r="M23" s="8625"/>
      <c r="N23" s="8625"/>
      <c r="O23" s="8625"/>
      <c r="P23" s="8628"/>
    </row>
    <row r="24" spans="1:47" ht="15.75" x14ac:dyDescent="0.25">
      <c r="A24" s="8629"/>
      <c r="B24" s="8630"/>
      <c r="C24" s="8630"/>
      <c r="D24" s="8631"/>
      <c r="E24" s="8632" t="s">
        <v>20</v>
      </c>
      <c r="F24" s="8632"/>
      <c r="G24" s="8632"/>
      <c r="H24" s="8632"/>
      <c r="I24" s="8632"/>
      <c r="J24" s="8632"/>
      <c r="K24" s="8632"/>
      <c r="L24" s="8632"/>
      <c r="M24" s="8630"/>
      <c r="N24" s="8630"/>
      <c r="O24" s="8630"/>
      <c r="P24" s="8633"/>
    </row>
    <row r="25" spans="1:47" ht="12.75" customHeight="1" x14ac:dyDescent="0.2">
      <c r="A25" s="8634"/>
      <c r="B25" s="8635" t="s">
        <v>21</v>
      </c>
      <c r="C25" s="8636"/>
      <c r="D25" s="8636"/>
      <c r="E25" s="8636"/>
      <c r="F25" s="8636"/>
      <c r="G25" s="8636"/>
      <c r="H25" s="8636"/>
      <c r="I25" s="8636"/>
      <c r="J25" s="8636"/>
      <c r="K25" s="8636"/>
      <c r="L25" s="8636"/>
      <c r="M25" s="8636"/>
      <c r="N25" s="8636"/>
      <c r="O25" s="8637"/>
      <c r="P25" s="8638"/>
    </row>
    <row r="26" spans="1:47" ht="12.75" customHeight="1" x14ac:dyDescent="0.2">
      <c r="A26" s="8639" t="s">
        <v>22</v>
      </c>
      <c r="B26" s="8640" t="s">
        <v>23</v>
      </c>
      <c r="C26" s="8640"/>
      <c r="D26" s="8639" t="s">
        <v>24</v>
      </c>
      <c r="E26" s="8639" t="s">
        <v>25</v>
      </c>
      <c r="F26" s="8639" t="s">
        <v>22</v>
      </c>
      <c r="G26" s="8640" t="s">
        <v>23</v>
      </c>
      <c r="H26" s="8640"/>
      <c r="I26" s="8639" t="s">
        <v>24</v>
      </c>
      <c r="J26" s="8639" t="s">
        <v>25</v>
      </c>
      <c r="K26" s="8639" t="s">
        <v>22</v>
      </c>
      <c r="L26" s="8640" t="s">
        <v>23</v>
      </c>
      <c r="M26" s="8640"/>
      <c r="N26" s="8641" t="s">
        <v>24</v>
      </c>
      <c r="O26" s="8639" t="s">
        <v>25</v>
      </c>
      <c r="P26" s="8642"/>
    </row>
    <row r="27" spans="1:47" ht="12.75" customHeight="1" x14ac:dyDescent="0.2">
      <c r="A27" s="8643"/>
      <c r="B27" s="8644" t="s">
        <v>26</v>
      </c>
      <c r="C27" s="8644" t="s">
        <v>2</v>
      </c>
      <c r="D27" s="8643"/>
      <c r="E27" s="8643"/>
      <c r="F27" s="8643"/>
      <c r="G27" s="8644" t="s">
        <v>26</v>
      </c>
      <c r="H27" s="8644" t="s">
        <v>2</v>
      </c>
      <c r="I27" s="8643"/>
      <c r="J27" s="8643"/>
      <c r="K27" s="8643"/>
      <c r="L27" s="8644" t="s">
        <v>26</v>
      </c>
      <c r="M27" s="8644" t="s">
        <v>2</v>
      </c>
      <c r="N27" s="8645"/>
      <c r="O27" s="8643"/>
      <c r="P27" s="8646"/>
      <c r="Q27" s="41" t="s">
        <v>165</v>
      </c>
      <c r="R27" s="40"/>
      <c r="S27" t="s">
        <v>166</v>
      </c>
    </row>
    <row r="28" spans="1:47" ht="12.75" customHeight="1" x14ac:dyDescent="0.2">
      <c r="A28" s="8647">
        <v>1</v>
      </c>
      <c r="B28" s="8648">
        <v>0</v>
      </c>
      <c r="C28" s="8649">
        <v>0.15</v>
      </c>
      <c r="D28" s="8650">
        <v>12000</v>
      </c>
      <c r="E28" s="8651">
        <f t="shared" ref="E28:E59" si="0">D28*(100-2.6)/100</f>
        <v>11688</v>
      </c>
      <c r="F28" s="8652">
        <v>33</v>
      </c>
      <c r="G28" s="8653">
        <v>8</v>
      </c>
      <c r="H28" s="8653">
        <v>8.15</v>
      </c>
      <c r="I28" s="8650">
        <v>12000</v>
      </c>
      <c r="J28" s="8651">
        <f t="shared" ref="J28:J59" si="1">I28*(100-2.6)/100</f>
        <v>11688</v>
      </c>
      <c r="K28" s="8652">
        <v>65</v>
      </c>
      <c r="L28" s="8653">
        <v>16</v>
      </c>
      <c r="M28" s="8653">
        <v>16.149999999999999</v>
      </c>
      <c r="N28" s="8650">
        <v>12000</v>
      </c>
      <c r="O28" s="8651">
        <f t="shared" ref="O28:O59" si="2">N28*(100-2.6)/100</f>
        <v>11688</v>
      </c>
      <c r="P28" s="8654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8655">
        <v>2</v>
      </c>
      <c r="B29" s="8655">
        <v>0.15</v>
      </c>
      <c r="C29" s="8656">
        <v>0.3</v>
      </c>
      <c r="D29" s="8657">
        <v>12000</v>
      </c>
      <c r="E29" s="8658">
        <f t="shared" si="0"/>
        <v>11688</v>
      </c>
      <c r="F29" s="8659">
        <v>34</v>
      </c>
      <c r="G29" s="8660">
        <v>8.15</v>
      </c>
      <c r="H29" s="8660">
        <v>8.3000000000000007</v>
      </c>
      <c r="I29" s="8657">
        <v>12000</v>
      </c>
      <c r="J29" s="8658">
        <f t="shared" si="1"/>
        <v>11688</v>
      </c>
      <c r="K29" s="8659">
        <v>66</v>
      </c>
      <c r="L29" s="8660">
        <v>16.149999999999999</v>
      </c>
      <c r="M29" s="8660">
        <v>16.3</v>
      </c>
      <c r="N29" s="8657">
        <v>12000</v>
      </c>
      <c r="O29" s="8658">
        <f t="shared" si="2"/>
        <v>11688</v>
      </c>
      <c r="P29" s="8661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8662">
        <v>3</v>
      </c>
      <c r="B30" s="8663">
        <v>0.3</v>
      </c>
      <c r="C30" s="8664">
        <v>0.45</v>
      </c>
      <c r="D30" s="8665">
        <v>12000</v>
      </c>
      <c r="E30" s="8666">
        <f t="shared" si="0"/>
        <v>11688</v>
      </c>
      <c r="F30" s="8667">
        <v>35</v>
      </c>
      <c r="G30" s="8668">
        <v>8.3000000000000007</v>
      </c>
      <c r="H30" s="8668">
        <v>8.4499999999999993</v>
      </c>
      <c r="I30" s="8665">
        <v>12000</v>
      </c>
      <c r="J30" s="8666">
        <f t="shared" si="1"/>
        <v>11688</v>
      </c>
      <c r="K30" s="8667">
        <v>67</v>
      </c>
      <c r="L30" s="8668">
        <v>16.3</v>
      </c>
      <c r="M30" s="8668">
        <v>16.45</v>
      </c>
      <c r="N30" s="8665">
        <v>12000</v>
      </c>
      <c r="O30" s="8666">
        <f t="shared" si="2"/>
        <v>11688</v>
      </c>
      <c r="P30" s="8669"/>
      <c r="Q30" s="10609">
        <v>2</v>
      </c>
      <c r="R30" s="10651">
        <v>2.15</v>
      </c>
      <c r="S30" s="39">
        <f>AVERAGE(D36:D39)</f>
        <v>12000</v>
      </c>
      <c r="V30" s="8670"/>
    </row>
    <row r="31" spans="1:47" ht="12.75" customHeight="1" x14ac:dyDescent="0.2">
      <c r="A31" s="8671">
        <v>4</v>
      </c>
      <c r="B31" s="8671">
        <v>0.45</v>
      </c>
      <c r="C31" s="8672">
        <v>1</v>
      </c>
      <c r="D31" s="8673">
        <v>12000</v>
      </c>
      <c r="E31" s="8674">
        <f t="shared" si="0"/>
        <v>11688</v>
      </c>
      <c r="F31" s="8675">
        <v>36</v>
      </c>
      <c r="G31" s="8672">
        <v>8.4499999999999993</v>
      </c>
      <c r="H31" s="8672">
        <v>9</v>
      </c>
      <c r="I31" s="8673">
        <v>12000</v>
      </c>
      <c r="J31" s="8674">
        <f t="shared" si="1"/>
        <v>11688</v>
      </c>
      <c r="K31" s="8675">
        <v>68</v>
      </c>
      <c r="L31" s="8672">
        <v>16.45</v>
      </c>
      <c r="M31" s="8672">
        <v>17</v>
      </c>
      <c r="N31" s="8673">
        <v>12000</v>
      </c>
      <c r="O31" s="8674">
        <f t="shared" si="2"/>
        <v>11688</v>
      </c>
      <c r="P31" s="8676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8677">
        <v>5</v>
      </c>
      <c r="B32" s="8678">
        <v>1</v>
      </c>
      <c r="C32" s="8679">
        <v>1.1499999999999999</v>
      </c>
      <c r="D32" s="8680">
        <v>12000</v>
      </c>
      <c r="E32" s="8681">
        <f t="shared" si="0"/>
        <v>11688</v>
      </c>
      <c r="F32" s="8682">
        <v>37</v>
      </c>
      <c r="G32" s="8678">
        <v>9</v>
      </c>
      <c r="H32" s="8678">
        <v>9.15</v>
      </c>
      <c r="I32" s="8680">
        <v>12000</v>
      </c>
      <c r="J32" s="8681">
        <f t="shared" si="1"/>
        <v>11688</v>
      </c>
      <c r="K32" s="8682">
        <v>69</v>
      </c>
      <c r="L32" s="8678">
        <v>17</v>
      </c>
      <c r="M32" s="8678">
        <v>17.149999999999999</v>
      </c>
      <c r="N32" s="8680">
        <v>12000</v>
      </c>
      <c r="O32" s="8681">
        <f t="shared" si="2"/>
        <v>11688</v>
      </c>
      <c r="P32" s="8683"/>
      <c r="Q32" s="10609">
        <v>4</v>
      </c>
      <c r="R32" s="10626">
        <v>4.1500000000000004</v>
      </c>
      <c r="S32" s="39">
        <f>AVERAGE(D44:D47)</f>
        <v>12000</v>
      </c>
      <c r="AQ32" s="8680"/>
    </row>
    <row r="33" spans="1:19" ht="12.75" customHeight="1" x14ac:dyDescent="0.2">
      <c r="A33" s="8684">
        <v>6</v>
      </c>
      <c r="B33" s="8685">
        <v>1.1499999999999999</v>
      </c>
      <c r="C33" s="8686">
        <v>1.3</v>
      </c>
      <c r="D33" s="8687">
        <v>12000</v>
      </c>
      <c r="E33" s="8688">
        <f t="shared" si="0"/>
        <v>11688</v>
      </c>
      <c r="F33" s="8689">
        <v>38</v>
      </c>
      <c r="G33" s="8686">
        <v>9.15</v>
      </c>
      <c r="H33" s="8686">
        <v>9.3000000000000007</v>
      </c>
      <c r="I33" s="8687">
        <v>12000</v>
      </c>
      <c r="J33" s="8688">
        <f t="shared" si="1"/>
        <v>11688</v>
      </c>
      <c r="K33" s="8689">
        <v>70</v>
      </c>
      <c r="L33" s="8686">
        <v>17.149999999999999</v>
      </c>
      <c r="M33" s="8686">
        <v>17.3</v>
      </c>
      <c r="N33" s="8687">
        <v>12000</v>
      </c>
      <c r="O33" s="8688">
        <f t="shared" si="2"/>
        <v>11688</v>
      </c>
      <c r="P33" s="8690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8691">
        <v>7</v>
      </c>
      <c r="B34" s="8692">
        <v>1.3</v>
      </c>
      <c r="C34" s="8693">
        <v>1.45</v>
      </c>
      <c r="D34" s="8694">
        <v>12000</v>
      </c>
      <c r="E34" s="8695">
        <f t="shared" si="0"/>
        <v>11688</v>
      </c>
      <c r="F34" s="8696">
        <v>39</v>
      </c>
      <c r="G34" s="8697">
        <v>9.3000000000000007</v>
      </c>
      <c r="H34" s="8697">
        <v>9.4499999999999993</v>
      </c>
      <c r="I34" s="8694">
        <v>12000</v>
      </c>
      <c r="J34" s="8695">
        <f t="shared" si="1"/>
        <v>11688</v>
      </c>
      <c r="K34" s="8696">
        <v>71</v>
      </c>
      <c r="L34" s="8697">
        <v>17.3</v>
      </c>
      <c r="M34" s="8697">
        <v>17.45</v>
      </c>
      <c r="N34" s="8694">
        <v>12000</v>
      </c>
      <c r="O34" s="8695">
        <f t="shared" si="2"/>
        <v>11688</v>
      </c>
      <c r="P34" s="8698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8699">
        <v>8</v>
      </c>
      <c r="B35" s="8699">
        <v>1.45</v>
      </c>
      <c r="C35" s="8700">
        <v>2</v>
      </c>
      <c r="D35" s="8701">
        <v>12000</v>
      </c>
      <c r="E35" s="8702">
        <f t="shared" si="0"/>
        <v>11688</v>
      </c>
      <c r="F35" s="8703">
        <v>40</v>
      </c>
      <c r="G35" s="8700">
        <v>9.4499999999999993</v>
      </c>
      <c r="H35" s="8700">
        <v>10</v>
      </c>
      <c r="I35" s="8701">
        <v>12000</v>
      </c>
      <c r="J35" s="8702">
        <f t="shared" si="1"/>
        <v>11688</v>
      </c>
      <c r="K35" s="8703">
        <v>72</v>
      </c>
      <c r="L35" s="8704">
        <v>17.45</v>
      </c>
      <c r="M35" s="8700">
        <v>18</v>
      </c>
      <c r="N35" s="8701">
        <v>12000</v>
      </c>
      <c r="O35" s="8702">
        <f t="shared" si="2"/>
        <v>11688</v>
      </c>
      <c r="P35" s="8705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8706">
        <v>9</v>
      </c>
      <c r="B36" s="8707">
        <v>2</v>
      </c>
      <c r="C36" s="8708">
        <v>2.15</v>
      </c>
      <c r="D36" s="8709">
        <v>12000</v>
      </c>
      <c r="E36" s="8710">
        <f t="shared" si="0"/>
        <v>11688</v>
      </c>
      <c r="F36" s="8711">
        <v>41</v>
      </c>
      <c r="G36" s="8712">
        <v>10</v>
      </c>
      <c r="H36" s="8713">
        <v>10.15</v>
      </c>
      <c r="I36" s="8709">
        <v>12000</v>
      </c>
      <c r="J36" s="8710">
        <f t="shared" si="1"/>
        <v>11688</v>
      </c>
      <c r="K36" s="8711">
        <v>73</v>
      </c>
      <c r="L36" s="8713">
        <v>18</v>
      </c>
      <c r="M36" s="8712">
        <v>18.149999999999999</v>
      </c>
      <c r="N36" s="8709">
        <v>12000</v>
      </c>
      <c r="O36" s="8710">
        <f t="shared" si="2"/>
        <v>11688</v>
      </c>
      <c r="P36" s="8714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8715">
        <v>10</v>
      </c>
      <c r="B37" s="8715">
        <v>2.15</v>
      </c>
      <c r="C37" s="8716">
        <v>2.2999999999999998</v>
      </c>
      <c r="D37" s="8717">
        <v>12000</v>
      </c>
      <c r="E37" s="8718">
        <f t="shared" si="0"/>
        <v>11688</v>
      </c>
      <c r="F37" s="8719">
        <v>42</v>
      </c>
      <c r="G37" s="8716">
        <v>10.15</v>
      </c>
      <c r="H37" s="8720">
        <v>10.3</v>
      </c>
      <c r="I37" s="8717">
        <v>12000</v>
      </c>
      <c r="J37" s="8718">
        <f t="shared" si="1"/>
        <v>11688</v>
      </c>
      <c r="K37" s="8719">
        <v>74</v>
      </c>
      <c r="L37" s="8720">
        <v>18.149999999999999</v>
      </c>
      <c r="M37" s="8716">
        <v>18.3</v>
      </c>
      <c r="N37" s="8717">
        <v>12000</v>
      </c>
      <c r="O37" s="8718">
        <f t="shared" si="2"/>
        <v>11688</v>
      </c>
      <c r="P37" s="8721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8722">
        <v>11</v>
      </c>
      <c r="B38" s="8723">
        <v>2.2999999999999998</v>
      </c>
      <c r="C38" s="8724">
        <v>2.4500000000000002</v>
      </c>
      <c r="D38" s="8725">
        <v>12000</v>
      </c>
      <c r="E38" s="8726">
        <f t="shared" si="0"/>
        <v>11688</v>
      </c>
      <c r="F38" s="8727">
        <v>43</v>
      </c>
      <c r="G38" s="8728">
        <v>10.3</v>
      </c>
      <c r="H38" s="8729">
        <v>10.45</v>
      </c>
      <c r="I38" s="8725">
        <v>12000</v>
      </c>
      <c r="J38" s="8726">
        <f t="shared" si="1"/>
        <v>11688</v>
      </c>
      <c r="K38" s="8727">
        <v>75</v>
      </c>
      <c r="L38" s="8729">
        <v>18.3</v>
      </c>
      <c r="M38" s="8728">
        <v>18.45</v>
      </c>
      <c r="N38" s="8725">
        <v>12000</v>
      </c>
      <c r="O38" s="8726">
        <f t="shared" si="2"/>
        <v>11688</v>
      </c>
      <c r="P38" s="8730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8731">
        <v>12</v>
      </c>
      <c r="B39" s="8731">
        <v>2.4500000000000002</v>
      </c>
      <c r="C39" s="8732">
        <v>3</v>
      </c>
      <c r="D39" s="8733">
        <v>12000</v>
      </c>
      <c r="E39" s="8734">
        <f t="shared" si="0"/>
        <v>11688</v>
      </c>
      <c r="F39" s="8735">
        <v>44</v>
      </c>
      <c r="G39" s="8732">
        <v>10.45</v>
      </c>
      <c r="H39" s="8736">
        <v>11</v>
      </c>
      <c r="I39" s="8733">
        <v>12000</v>
      </c>
      <c r="J39" s="8734">
        <f t="shared" si="1"/>
        <v>11688</v>
      </c>
      <c r="K39" s="8735">
        <v>76</v>
      </c>
      <c r="L39" s="8736">
        <v>18.45</v>
      </c>
      <c r="M39" s="8732">
        <v>19</v>
      </c>
      <c r="N39" s="8733">
        <v>12000</v>
      </c>
      <c r="O39" s="8734">
        <f t="shared" si="2"/>
        <v>11688</v>
      </c>
      <c r="P39" s="8737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8738">
        <v>13</v>
      </c>
      <c r="B40" s="8739">
        <v>3</v>
      </c>
      <c r="C40" s="8740">
        <v>3.15</v>
      </c>
      <c r="D40" s="8741">
        <v>12000</v>
      </c>
      <c r="E40" s="8742">
        <f t="shared" si="0"/>
        <v>11688</v>
      </c>
      <c r="F40" s="8743">
        <v>45</v>
      </c>
      <c r="G40" s="8744">
        <v>11</v>
      </c>
      <c r="H40" s="8745">
        <v>11.15</v>
      </c>
      <c r="I40" s="8741">
        <v>12000</v>
      </c>
      <c r="J40" s="8742">
        <f t="shared" si="1"/>
        <v>11688</v>
      </c>
      <c r="K40" s="8743">
        <v>77</v>
      </c>
      <c r="L40" s="8745">
        <v>19</v>
      </c>
      <c r="M40" s="8744">
        <v>19.149999999999999</v>
      </c>
      <c r="N40" s="8741">
        <v>12000</v>
      </c>
      <c r="O40" s="8742">
        <f t="shared" si="2"/>
        <v>11688</v>
      </c>
      <c r="P40" s="8746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8747">
        <v>14</v>
      </c>
      <c r="B41" s="8747">
        <v>3.15</v>
      </c>
      <c r="C41" s="8748">
        <v>3.3</v>
      </c>
      <c r="D41" s="8749">
        <v>12000</v>
      </c>
      <c r="E41" s="8750">
        <f t="shared" si="0"/>
        <v>11688</v>
      </c>
      <c r="F41" s="8751">
        <v>46</v>
      </c>
      <c r="G41" s="8752">
        <v>11.15</v>
      </c>
      <c r="H41" s="8748">
        <v>11.3</v>
      </c>
      <c r="I41" s="8749">
        <v>12000</v>
      </c>
      <c r="J41" s="8750">
        <f t="shared" si="1"/>
        <v>11688</v>
      </c>
      <c r="K41" s="8751">
        <v>78</v>
      </c>
      <c r="L41" s="8748">
        <v>19.149999999999999</v>
      </c>
      <c r="M41" s="8752">
        <v>19.3</v>
      </c>
      <c r="N41" s="8749">
        <v>12000</v>
      </c>
      <c r="O41" s="8750">
        <f t="shared" si="2"/>
        <v>11688</v>
      </c>
      <c r="P41" s="8753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8754">
        <v>15</v>
      </c>
      <c r="B42" s="8755">
        <v>3.3</v>
      </c>
      <c r="C42" s="8756">
        <v>3.45</v>
      </c>
      <c r="D42" s="8757">
        <v>12000</v>
      </c>
      <c r="E42" s="8758">
        <f t="shared" si="0"/>
        <v>11688</v>
      </c>
      <c r="F42" s="8759">
        <v>47</v>
      </c>
      <c r="G42" s="8760">
        <v>11.3</v>
      </c>
      <c r="H42" s="8761">
        <v>11.45</v>
      </c>
      <c r="I42" s="8757">
        <v>12000</v>
      </c>
      <c r="J42" s="8758">
        <f t="shared" si="1"/>
        <v>11688</v>
      </c>
      <c r="K42" s="8759">
        <v>79</v>
      </c>
      <c r="L42" s="8761">
        <v>19.3</v>
      </c>
      <c r="M42" s="8760">
        <v>19.45</v>
      </c>
      <c r="N42" s="8757">
        <v>12000</v>
      </c>
      <c r="O42" s="8758">
        <f t="shared" si="2"/>
        <v>11688</v>
      </c>
      <c r="P42" s="8762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8763">
        <v>16</v>
      </c>
      <c r="B43" s="8763">
        <v>3.45</v>
      </c>
      <c r="C43" s="8764">
        <v>4</v>
      </c>
      <c r="D43" s="8765">
        <v>12000</v>
      </c>
      <c r="E43" s="8766">
        <f t="shared" si="0"/>
        <v>11688</v>
      </c>
      <c r="F43" s="8767">
        <v>48</v>
      </c>
      <c r="G43" s="8768">
        <v>11.45</v>
      </c>
      <c r="H43" s="8764">
        <v>12</v>
      </c>
      <c r="I43" s="8765">
        <v>12000</v>
      </c>
      <c r="J43" s="8766">
        <f t="shared" si="1"/>
        <v>11688</v>
      </c>
      <c r="K43" s="8767">
        <v>80</v>
      </c>
      <c r="L43" s="8764">
        <v>19.45</v>
      </c>
      <c r="M43" s="8764">
        <v>20</v>
      </c>
      <c r="N43" s="8765">
        <v>12000</v>
      </c>
      <c r="O43" s="8766">
        <f t="shared" si="2"/>
        <v>11688</v>
      </c>
      <c r="P43" s="8769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8770">
        <v>17</v>
      </c>
      <c r="B44" s="8771">
        <v>4</v>
      </c>
      <c r="C44" s="8772">
        <v>4.1500000000000004</v>
      </c>
      <c r="D44" s="8773">
        <v>12000</v>
      </c>
      <c r="E44" s="8774">
        <f t="shared" si="0"/>
        <v>11688</v>
      </c>
      <c r="F44" s="8775">
        <v>49</v>
      </c>
      <c r="G44" s="8776">
        <v>12</v>
      </c>
      <c r="H44" s="8777">
        <v>12.15</v>
      </c>
      <c r="I44" s="8773">
        <v>12000</v>
      </c>
      <c r="J44" s="8774">
        <f t="shared" si="1"/>
        <v>11688</v>
      </c>
      <c r="K44" s="8775">
        <v>81</v>
      </c>
      <c r="L44" s="8777">
        <v>20</v>
      </c>
      <c r="M44" s="8776">
        <v>20.149999999999999</v>
      </c>
      <c r="N44" s="8773">
        <v>12000</v>
      </c>
      <c r="O44" s="8774">
        <f t="shared" si="2"/>
        <v>11688</v>
      </c>
      <c r="P44" s="8778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8779">
        <v>18</v>
      </c>
      <c r="B45" s="8779">
        <v>4.1500000000000004</v>
      </c>
      <c r="C45" s="8780">
        <v>4.3</v>
      </c>
      <c r="D45" s="8781">
        <v>12000</v>
      </c>
      <c r="E45" s="8782">
        <f t="shared" si="0"/>
        <v>11688</v>
      </c>
      <c r="F45" s="8783">
        <v>50</v>
      </c>
      <c r="G45" s="8784">
        <v>12.15</v>
      </c>
      <c r="H45" s="8780">
        <v>12.3</v>
      </c>
      <c r="I45" s="8781">
        <v>12000</v>
      </c>
      <c r="J45" s="8782">
        <f t="shared" si="1"/>
        <v>11688</v>
      </c>
      <c r="K45" s="8783">
        <v>82</v>
      </c>
      <c r="L45" s="8780">
        <v>20.149999999999999</v>
      </c>
      <c r="M45" s="8784">
        <v>20.3</v>
      </c>
      <c r="N45" s="8781">
        <v>12000</v>
      </c>
      <c r="O45" s="8782">
        <f t="shared" si="2"/>
        <v>11688</v>
      </c>
      <c r="P45" s="8785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8786">
        <v>19</v>
      </c>
      <c r="B46" s="8787">
        <v>4.3</v>
      </c>
      <c r="C46" s="8788">
        <v>4.45</v>
      </c>
      <c r="D46" s="8789">
        <v>12000</v>
      </c>
      <c r="E46" s="8790">
        <f t="shared" si="0"/>
        <v>11688</v>
      </c>
      <c r="F46" s="8791">
        <v>51</v>
      </c>
      <c r="G46" s="8792">
        <v>12.3</v>
      </c>
      <c r="H46" s="8793">
        <v>12.45</v>
      </c>
      <c r="I46" s="8789">
        <v>12000</v>
      </c>
      <c r="J46" s="8790">
        <f t="shared" si="1"/>
        <v>11688</v>
      </c>
      <c r="K46" s="8791">
        <v>83</v>
      </c>
      <c r="L46" s="8793">
        <v>20.3</v>
      </c>
      <c r="M46" s="8792">
        <v>20.45</v>
      </c>
      <c r="N46" s="8789">
        <v>12000</v>
      </c>
      <c r="O46" s="8790">
        <f t="shared" si="2"/>
        <v>11688</v>
      </c>
      <c r="P46" s="8794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8795">
        <v>20</v>
      </c>
      <c r="B47" s="8795">
        <v>4.45</v>
      </c>
      <c r="C47" s="8796">
        <v>5</v>
      </c>
      <c r="D47" s="8797">
        <v>12000</v>
      </c>
      <c r="E47" s="8798">
        <f t="shared" si="0"/>
        <v>11688</v>
      </c>
      <c r="F47" s="8799">
        <v>52</v>
      </c>
      <c r="G47" s="8800">
        <v>12.45</v>
      </c>
      <c r="H47" s="8796">
        <v>13</v>
      </c>
      <c r="I47" s="8797">
        <v>12000</v>
      </c>
      <c r="J47" s="8798">
        <f t="shared" si="1"/>
        <v>11688</v>
      </c>
      <c r="K47" s="8799">
        <v>84</v>
      </c>
      <c r="L47" s="8796">
        <v>20.45</v>
      </c>
      <c r="M47" s="8800">
        <v>21</v>
      </c>
      <c r="N47" s="8797">
        <v>12000</v>
      </c>
      <c r="O47" s="8798">
        <f t="shared" si="2"/>
        <v>11688</v>
      </c>
      <c r="P47" s="8801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8802">
        <v>21</v>
      </c>
      <c r="B48" s="8803">
        <v>5</v>
      </c>
      <c r="C48" s="8804">
        <v>5.15</v>
      </c>
      <c r="D48" s="8805">
        <v>12000</v>
      </c>
      <c r="E48" s="8806">
        <f t="shared" si="0"/>
        <v>11688</v>
      </c>
      <c r="F48" s="8807">
        <v>53</v>
      </c>
      <c r="G48" s="8803">
        <v>13</v>
      </c>
      <c r="H48" s="8808">
        <v>13.15</v>
      </c>
      <c r="I48" s="8805">
        <v>12000</v>
      </c>
      <c r="J48" s="8806">
        <f t="shared" si="1"/>
        <v>11688</v>
      </c>
      <c r="K48" s="8807">
        <v>85</v>
      </c>
      <c r="L48" s="8808">
        <v>21</v>
      </c>
      <c r="M48" s="8803">
        <v>21.15</v>
      </c>
      <c r="N48" s="8805">
        <v>12000</v>
      </c>
      <c r="O48" s="8806">
        <f t="shared" si="2"/>
        <v>11688</v>
      </c>
      <c r="P48" s="8809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8810">
        <v>22</v>
      </c>
      <c r="B49" s="8811">
        <v>5.15</v>
      </c>
      <c r="C49" s="8812">
        <v>5.3</v>
      </c>
      <c r="D49" s="8813">
        <v>12000</v>
      </c>
      <c r="E49" s="8814">
        <f t="shared" si="0"/>
        <v>11688</v>
      </c>
      <c r="F49" s="8815">
        <v>54</v>
      </c>
      <c r="G49" s="8816">
        <v>13.15</v>
      </c>
      <c r="H49" s="8812">
        <v>13.3</v>
      </c>
      <c r="I49" s="8813">
        <v>12000</v>
      </c>
      <c r="J49" s="8814">
        <f t="shared" si="1"/>
        <v>11688</v>
      </c>
      <c r="K49" s="8815">
        <v>86</v>
      </c>
      <c r="L49" s="8812">
        <v>21.15</v>
      </c>
      <c r="M49" s="8816">
        <v>21.3</v>
      </c>
      <c r="N49" s="8813">
        <v>12000</v>
      </c>
      <c r="O49" s="8814">
        <f t="shared" si="2"/>
        <v>11688</v>
      </c>
      <c r="P49" s="8817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8818">
        <v>23</v>
      </c>
      <c r="B50" s="8819">
        <v>5.3</v>
      </c>
      <c r="C50" s="8820">
        <v>5.45</v>
      </c>
      <c r="D50" s="8821">
        <v>12000</v>
      </c>
      <c r="E50" s="8822">
        <f t="shared" si="0"/>
        <v>11688</v>
      </c>
      <c r="F50" s="8823">
        <v>55</v>
      </c>
      <c r="G50" s="8819">
        <v>13.3</v>
      </c>
      <c r="H50" s="8824">
        <v>13.45</v>
      </c>
      <c r="I50" s="8821">
        <v>12000</v>
      </c>
      <c r="J50" s="8822">
        <f t="shared" si="1"/>
        <v>11688</v>
      </c>
      <c r="K50" s="8823">
        <v>87</v>
      </c>
      <c r="L50" s="8824">
        <v>21.3</v>
      </c>
      <c r="M50" s="8819">
        <v>21.45</v>
      </c>
      <c r="N50" s="8821">
        <v>12000</v>
      </c>
      <c r="O50" s="8822">
        <f t="shared" si="2"/>
        <v>11688</v>
      </c>
      <c r="P50" s="8825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8826">
        <v>24</v>
      </c>
      <c r="B51" s="8827">
        <v>5.45</v>
      </c>
      <c r="C51" s="8828">
        <v>6</v>
      </c>
      <c r="D51" s="8829">
        <v>12000</v>
      </c>
      <c r="E51" s="8830">
        <f t="shared" si="0"/>
        <v>11688</v>
      </c>
      <c r="F51" s="8831">
        <v>56</v>
      </c>
      <c r="G51" s="8832">
        <v>13.45</v>
      </c>
      <c r="H51" s="8828">
        <v>14</v>
      </c>
      <c r="I51" s="8829">
        <v>12000</v>
      </c>
      <c r="J51" s="8830">
        <f t="shared" si="1"/>
        <v>11688</v>
      </c>
      <c r="K51" s="8831">
        <v>88</v>
      </c>
      <c r="L51" s="8828">
        <v>21.45</v>
      </c>
      <c r="M51" s="8832">
        <v>22</v>
      </c>
      <c r="N51" s="8829">
        <v>12000</v>
      </c>
      <c r="O51" s="8830">
        <f t="shared" si="2"/>
        <v>11688</v>
      </c>
      <c r="P51" s="8833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8834">
        <v>25</v>
      </c>
      <c r="B52" s="8835">
        <v>6</v>
      </c>
      <c r="C52" s="8836">
        <v>6.15</v>
      </c>
      <c r="D52" s="8837">
        <v>12000</v>
      </c>
      <c r="E52" s="8838">
        <f t="shared" si="0"/>
        <v>11688</v>
      </c>
      <c r="F52" s="8839">
        <v>57</v>
      </c>
      <c r="G52" s="8835">
        <v>14</v>
      </c>
      <c r="H52" s="8840">
        <v>14.15</v>
      </c>
      <c r="I52" s="8837">
        <v>12000</v>
      </c>
      <c r="J52" s="8838">
        <f t="shared" si="1"/>
        <v>11688</v>
      </c>
      <c r="K52" s="8839">
        <v>89</v>
      </c>
      <c r="L52" s="8840">
        <v>22</v>
      </c>
      <c r="M52" s="8835">
        <v>22.15</v>
      </c>
      <c r="N52" s="8837">
        <v>12000</v>
      </c>
      <c r="O52" s="8838">
        <f t="shared" si="2"/>
        <v>11688</v>
      </c>
      <c r="P52" s="8841"/>
      <c r="Q52" t="s">
        <v>167</v>
      </c>
      <c r="S52" s="39">
        <f>AVERAGE(S28:S51)</f>
        <v>12000</v>
      </c>
    </row>
    <row r="53" spans="1:19" x14ac:dyDescent="0.2">
      <c r="A53" s="8842">
        <v>26</v>
      </c>
      <c r="B53" s="8843">
        <v>6.15</v>
      </c>
      <c r="C53" s="8844">
        <v>6.3</v>
      </c>
      <c r="D53" s="8845">
        <v>12000</v>
      </c>
      <c r="E53" s="8846">
        <f t="shared" si="0"/>
        <v>11688</v>
      </c>
      <c r="F53" s="8847">
        <v>58</v>
      </c>
      <c r="G53" s="8848">
        <v>14.15</v>
      </c>
      <c r="H53" s="8844">
        <v>14.3</v>
      </c>
      <c r="I53" s="8845">
        <v>12000</v>
      </c>
      <c r="J53" s="8846">
        <f t="shared" si="1"/>
        <v>11688</v>
      </c>
      <c r="K53" s="8847">
        <v>90</v>
      </c>
      <c r="L53" s="8844">
        <v>22.15</v>
      </c>
      <c r="M53" s="8848">
        <v>22.3</v>
      </c>
      <c r="N53" s="8845">
        <v>12000</v>
      </c>
      <c r="O53" s="8846">
        <f t="shared" si="2"/>
        <v>11688</v>
      </c>
      <c r="P53" s="8849"/>
    </row>
    <row r="54" spans="1:19" x14ac:dyDescent="0.2">
      <c r="A54" s="8850">
        <v>27</v>
      </c>
      <c r="B54" s="8851">
        <v>6.3</v>
      </c>
      <c r="C54" s="8852">
        <v>6.45</v>
      </c>
      <c r="D54" s="8853">
        <v>12000</v>
      </c>
      <c r="E54" s="8854">
        <f t="shared" si="0"/>
        <v>11688</v>
      </c>
      <c r="F54" s="8855">
        <v>59</v>
      </c>
      <c r="G54" s="8851">
        <v>14.3</v>
      </c>
      <c r="H54" s="8856">
        <v>14.45</v>
      </c>
      <c r="I54" s="8853">
        <v>12000</v>
      </c>
      <c r="J54" s="8854">
        <f t="shared" si="1"/>
        <v>11688</v>
      </c>
      <c r="K54" s="8855">
        <v>91</v>
      </c>
      <c r="L54" s="8856">
        <v>22.3</v>
      </c>
      <c r="M54" s="8851">
        <v>22.45</v>
      </c>
      <c r="N54" s="8853">
        <v>12000</v>
      </c>
      <c r="O54" s="8854">
        <f t="shared" si="2"/>
        <v>11688</v>
      </c>
      <c r="P54" s="8857"/>
    </row>
    <row r="55" spans="1:19" x14ac:dyDescent="0.2">
      <c r="A55" s="8858">
        <v>28</v>
      </c>
      <c r="B55" s="8859">
        <v>6.45</v>
      </c>
      <c r="C55" s="8860">
        <v>7</v>
      </c>
      <c r="D55" s="8861">
        <v>12000</v>
      </c>
      <c r="E55" s="8862">
        <f t="shared" si="0"/>
        <v>11688</v>
      </c>
      <c r="F55" s="8863">
        <v>60</v>
      </c>
      <c r="G55" s="8864">
        <v>14.45</v>
      </c>
      <c r="H55" s="8864">
        <v>15</v>
      </c>
      <c r="I55" s="8861">
        <v>12000</v>
      </c>
      <c r="J55" s="8862">
        <f t="shared" si="1"/>
        <v>11688</v>
      </c>
      <c r="K55" s="8863">
        <v>92</v>
      </c>
      <c r="L55" s="8860">
        <v>22.45</v>
      </c>
      <c r="M55" s="8864">
        <v>23</v>
      </c>
      <c r="N55" s="8861">
        <v>12000</v>
      </c>
      <c r="O55" s="8862">
        <f t="shared" si="2"/>
        <v>11688</v>
      </c>
      <c r="P55" s="8865"/>
    </row>
    <row r="56" spans="1:19" x14ac:dyDescent="0.2">
      <c r="A56" s="8866">
        <v>29</v>
      </c>
      <c r="B56" s="8867">
        <v>7</v>
      </c>
      <c r="C56" s="8868">
        <v>7.15</v>
      </c>
      <c r="D56" s="8869">
        <v>12000</v>
      </c>
      <c r="E56" s="8870">
        <f t="shared" si="0"/>
        <v>11688</v>
      </c>
      <c r="F56" s="8871">
        <v>61</v>
      </c>
      <c r="G56" s="8867">
        <v>15</v>
      </c>
      <c r="H56" s="8867">
        <v>15.15</v>
      </c>
      <c r="I56" s="8869">
        <v>12000</v>
      </c>
      <c r="J56" s="8870">
        <f t="shared" si="1"/>
        <v>11688</v>
      </c>
      <c r="K56" s="8871">
        <v>93</v>
      </c>
      <c r="L56" s="8872">
        <v>23</v>
      </c>
      <c r="M56" s="8867">
        <v>23.15</v>
      </c>
      <c r="N56" s="8869">
        <v>12000</v>
      </c>
      <c r="O56" s="8870">
        <f t="shared" si="2"/>
        <v>11688</v>
      </c>
      <c r="P56" s="8873"/>
    </row>
    <row r="57" spans="1:19" x14ac:dyDescent="0.2">
      <c r="A57" s="8874">
        <v>30</v>
      </c>
      <c r="B57" s="8875">
        <v>7.15</v>
      </c>
      <c r="C57" s="8876">
        <v>7.3</v>
      </c>
      <c r="D57" s="8877">
        <v>12000</v>
      </c>
      <c r="E57" s="8878">
        <f t="shared" si="0"/>
        <v>11688</v>
      </c>
      <c r="F57" s="8879">
        <v>62</v>
      </c>
      <c r="G57" s="8880">
        <v>15.15</v>
      </c>
      <c r="H57" s="8880">
        <v>15.3</v>
      </c>
      <c r="I57" s="8877">
        <v>12000</v>
      </c>
      <c r="J57" s="8878">
        <f t="shared" si="1"/>
        <v>11688</v>
      </c>
      <c r="K57" s="8879">
        <v>94</v>
      </c>
      <c r="L57" s="8880">
        <v>23.15</v>
      </c>
      <c r="M57" s="8880">
        <v>23.3</v>
      </c>
      <c r="N57" s="8877">
        <v>12000</v>
      </c>
      <c r="O57" s="8878">
        <f t="shared" si="2"/>
        <v>11688</v>
      </c>
      <c r="P57" s="8881"/>
    </row>
    <row r="58" spans="1:19" x14ac:dyDescent="0.2">
      <c r="A58" s="8882">
        <v>31</v>
      </c>
      <c r="B58" s="8883">
        <v>7.3</v>
      </c>
      <c r="C58" s="8884">
        <v>7.45</v>
      </c>
      <c r="D58" s="8885">
        <v>12000</v>
      </c>
      <c r="E58" s="8886">
        <f t="shared" si="0"/>
        <v>11688</v>
      </c>
      <c r="F58" s="8887">
        <v>63</v>
      </c>
      <c r="G58" s="8883">
        <v>15.3</v>
      </c>
      <c r="H58" s="8883">
        <v>15.45</v>
      </c>
      <c r="I58" s="8885">
        <v>12000</v>
      </c>
      <c r="J58" s="8886">
        <f t="shared" si="1"/>
        <v>11688</v>
      </c>
      <c r="K58" s="8887">
        <v>95</v>
      </c>
      <c r="L58" s="8883">
        <v>23.3</v>
      </c>
      <c r="M58" s="8883">
        <v>23.45</v>
      </c>
      <c r="N58" s="8885">
        <v>12000</v>
      </c>
      <c r="O58" s="8886">
        <f t="shared" si="2"/>
        <v>11688</v>
      </c>
      <c r="P58" s="8888"/>
    </row>
    <row r="59" spans="1:19" x14ac:dyDescent="0.2">
      <c r="A59" s="8889">
        <v>32</v>
      </c>
      <c r="B59" s="8890">
        <v>7.45</v>
      </c>
      <c r="C59" s="8891">
        <v>8</v>
      </c>
      <c r="D59" s="8892">
        <v>12000</v>
      </c>
      <c r="E59" s="8893">
        <f t="shared" si="0"/>
        <v>11688</v>
      </c>
      <c r="F59" s="8894">
        <v>64</v>
      </c>
      <c r="G59" s="8895">
        <v>15.45</v>
      </c>
      <c r="H59" s="8895">
        <v>16</v>
      </c>
      <c r="I59" s="8892">
        <v>12000</v>
      </c>
      <c r="J59" s="8893">
        <f t="shared" si="1"/>
        <v>11688</v>
      </c>
      <c r="K59" s="8894">
        <v>96</v>
      </c>
      <c r="L59" s="8895">
        <v>23.45</v>
      </c>
      <c r="M59" s="8895">
        <v>24</v>
      </c>
      <c r="N59" s="8892">
        <v>12000</v>
      </c>
      <c r="O59" s="8893">
        <f t="shared" si="2"/>
        <v>11688</v>
      </c>
      <c r="P59" s="8896"/>
    </row>
    <row r="60" spans="1:19" x14ac:dyDescent="0.2">
      <c r="A60" s="8897" t="s">
        <v>27</v>
      </c>
      <c r="B60" s="8898"/>
      <c r="C60" s="8898"/>
      <c r="D60" s="8899">
        <f>SUM(D28:D59)</f>
        <v>384000</v>
      </c>
      <c r="E60" s="8900">
        <f>SUM(E28:E59)</f>
        <v>374016</v>
      </c>
      <c r="F60" s="8898"/>
      <c r="G60" s="8898"/>
      <c r="H60" s="8898"/>
      <c r="I60" s="8899">
        <f>SUM(I28:I59)</f>
        <v>384000</v>
      </c>
      <c r="J60" s="8900">
        <f>SUM(J28:J59)</f>
        <v>374016</v>
      </c>
      <c r="K60" s="8898"/>
      <c r="L60" s="8898"/>
      <c r="M60" s="8898"/>
      <c r="N60" s="8898">
        <f>SUM(N28:N59)</f>
        <v>384000</v>
      </c>
      <c r="O60" s="8900">
        <f>SUM(O28:O59)</f>
        <v>374016</v>
      </c>
      <c r="P60" s="8901"/>
    </row>
    <row r="64" spans="1:19" x14ac:dyDescent="0.2">
      <c r="A64" t="s">
        <v>99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8902"/>
      <c r="B66" s="8903"/>
      <c r="C66" s="8903"/>
      <c r="D66" s="8904"/>
      <c r="E66" s="8903"/>
      <c r="F66" s="8903"/>
      <c r="G66" s="8903"/>
      <c r="H66" s="8903"/>
      <c r="I66" s="8904"/>
      <c r="J66" s="8905"/>
      <c r="K66" s="8903"/>
      <c r="L66" s="8903"/>
      <c r="M66" s="8903"/>
      <c r="N66" s="8903"/>
      <c r="O66" s="8903"/>
      <c r="P66" s="8906"/>
    </row>
    <row r="67" spans="1:16" x14ac:dyDescent="0.2">
      <c r="A67" s="8907" t="s">
        <v>28</v>
      </c>
      <c r="B67" s="8908"/>
      <c r="C67" s="8908"/>
      <c r="D67" s="8909"/>
      <c r="E67" s="8910"/>
      <c r="F67" s="8908"/>
      <c r="G67" s="8908"/>
      <c r="H67" s="8910"/>
      <c r="I67" s="8909"/>
      <c r="J67" s="8911"/>
      <c r="K67" s="8908"/>
      <c r="L67" s="8908"/>
      <c r="M67" s="8908"/>
      <c r="N67" s="8908"/>
      <c r="O67" s="8908"/>
      <c r="P67" s="8912"/>
    </row>
    <row r="68" spans="1:16" x14ac:dyDescent="0.2">
      <c r="A68" s="8913"/>
      <c r="B68" s="8914"/>
      <c r="C68" s="8914"/>
      <c r="D68" s="8914"/>
      <c r="E68" s="8914"/>
      <c r="F68" s="8914"/>
      <c r="G68" s="8914"/>
      <c r="H68" s="8914"/>
      <c r="I68" s="8914"/>
      <c r="J68" s="8914"/>
      <c r="K68" s="8914"/>
      <c r="L68" s="8915"/>
      <c r="M68" s="8915"/>
      <c r="N68" s="8915"/>
      <c r="O68" s="8915"/>
      <c r="P68" s="8916"/>
    </row>
    <row r="69" spans="1:16" x14ac:dyDescent="0.2">
      <c r="A69" s="8917"/>
      <c r="B69" s="8918"/>
      <c r="C69" s="8918"/>
      <c r="D69" s="8919"/>
      <c r="E69" s="8920"/>
      <c r="F69" s="8918"/>
      <c r="G69" s="8918"/>
      <c r="H69" s="8920"/>
      <c r="I69" s="8919"/>
      <c r="J69" s="8921"/>
      <c r="K69" s="8918"/>
      <c r="L69" s="8918"/>
      <c r="M69" s="8918"/>
      <c r="N69" s="8918"/>
      <c r="O69" s="8918"/>
      <c r="P69" s="8922"/>
    </row>
    <row r="70" spans="1:16" x14ac:dyDescent="0.2">
      <c r="A70" s="8923"/>
      <c r="B70" s="8924"/>
      <c r="C70" s="8924"/>
      <c r="D70" s="8925"/>
      <c r="E70" s="8926"/>
      <c r="F70" s="8924"/>
      <c r="G70" s="8924"/>
      <c r="H70" s="8926"/>
      <c r="I70" s="8925"/>
      <c r="J70" s="8924"/>
      <c r="K70" s="8924"/>
      <c r="L70" s="8924"/>
      <c r="M70" s="8924"/>
      <c r="N70" s="8924"/>
      <c r="O70" s="8924"/>
      <c r="P70" s="8927"/>
    </row>
    <row r="71" spans="1:16" x14ac:dyDescent="0.2">
      <c r="A71" s="8928"/>
      <c r="B71" s="8929"/>
      <c r="C71" s="8929"/>
      <c r="D71" s="8930"/>
      <c r="E71" s="8931"/>
      <c r="F71" s="8929"/>
      <c r="G71" s="8929"/>
      <c r="H71" s="8931"/>
      <c r="I71" s="8930"/>
      <c r="J71" s="8929"/>
      <c r="K71" s="8929"/>
      <c r="L71" s="8929"/>
      <c r="M71" s="8929"/>
      <c r="N71" s="8929"/>
      <c r="O71" s="8929"/>
      <c r="P71" s="8932"/>
    </row>
    <row r="72" spans="1:16" x14ac:dyDescent="0.2">
      <c r="A72" s="8933"/>
      <c r="B72" s="8934"/>
      <c r="C72" s="8934"/>
      <c r="D72" s="8935"/>
      <c r="E72" s="8936"/>
      <c r="F72" s="8934"/>
      <c r="G72" s="8934"/>
      <c r="H72" s="8936"/>
      <c r="I72" s="8935"/>
      <c r="J72" s="8934"/>
      <c r="K72" s="8934"/>
      <c r="L72" s="8934"/>
      <c r="M72" s="8934" t="s">
        <v>29</v>
      </c>
      <c r="N72" s="8934"/>
      <c r="O72" s="8934"/>
      <c r="P72" s="8937"/>
    </row>
    <row r="73" spans="1:16" x14ac:dyDescent="0.2">
      <c r="A73" s="8938"/>
      <c r="B73" s="8939"/>
      <c r="C73" s="8939"/>
      <c r="D73" s="8940"/>
      <c r="E73" s="8941"/>
      <c r="F73" s="8939"/>
      <c r="G73" s="8939"/>
      <c r="H73" s="8941"/>
      <c r="I73" s="8940"/>
      <c r="J73" s="8939"/>
      <c r="K73" s="8939"/>
      <c r="L73" s="8939"/>
      <c r="M73" s="8939" t="s">
        <v>30</v>
      </c>
      <c r="N73" s="8939"/>
      <c r="O73" s="8939"/>
      <c r="P73" s="8942"/>
    </row>
    <row r="74" spans="1:16" ht="15.75" x14ac:dyDescent="0.25">
      <c r="E74" s="8943"/>
      <c r="H74" s="8943"/>
    </row>
    <row r="75" spans="1:16" ht="15.75" x14ac:dyDescent="0.25">
      <c r="C75" s="8944"/>
      <c r="E75" s="8945"/>
      <c r="H75" s="8945"/>
    </row>
    <row r="76" spans="1:16" ht="15.75" x14ac:dyDescent="0.25">
      <c r="E76" s="8946"/>
      <c r="H76" s="8946"/>
    </row>
    <row r="77" spans="1:16" ht="15.75" x14ac:dyDescent="0.25">
      <c r="E77" s="8947"/>
      <c r="H77" s="8947"/>
    </row>
    <row r="78" spans="1:16" ht="15.75" x14ac:dyDescent="0.25">
      <c r="E78" s="8948"/>
      <c r="H78" s="8948"/>
    </row>
    <row r="79" spans="1:16" ht="15.75" x14ac:dyDescent="0.25">
      <c r="E79" s="8949"/>
      <c r="H79" s="8949"/>
    </row>
    <row r="80" spans="1:16" ht="15.75" x14ac:dyDescent="0.25">
      <c r="E80" s="8950"/>
      <c r="H80" s="8950"/>
    </row>
    <row r="81" spans="5:13" ht="15.75" x14ac:dyDescent="0.25">
      <c r="E81" s="8951"/>
      <c r="H81" s="8951"/>
    </row>
    <row r="82" spans="5:13" ht="15.75" x14ac:dyDescent="0.25">
      <c r="E82" s="8952"/>
      <c r="H82" s="8952"/>
    </row>
    <row r="83" spans="5:13" ht="15.75" x14ac:dyDescent="0.25">
      <c r="E83" s="8953"/>
      <c r="H83" s="8953"/>
    </row>
    <row r="84" spans="5:13" ht="15.75" x14ac:dyDescent="0.25">
      <c r="E84" s="8954"/>
      <c r="H84" s="8954"/>
    </row>
    <row r="85" spans="5:13" ht="15.75" x14ac:dyDescent="0.25">
      <c r="E85" s="8955"/>
      <c r="H85" s="8955"/>
    </row>
    <row r="86" spans="5:13" ht="15.75" x14ac:dyDescent="0.25">
      <c r="E86" s="8956"/>
      <c r="H86" s="8956"/>
    </row>
    <row r="87" spans="5:13" ht="15.75" x14ac:dyDescent="0.25">
      <c r="E87" s="8957"/>
      <c r="H87" s="8957"/>
    </row>
    <row r="88" spans="5:13" ht="15.75" x14ac:dyDescent="0.25">
      <c r="E88" s="8958"/>
      <c r="H88" s="8958"/>
    </row>
    <row r="89" spans="5:13" ht="15.75" x14ac:dyDescent="0.25">
      <c r="E89" s="8959"/>
      <c r="H89" s="8959"/>
    </row>
    <row r="90" spans="5:13" ht="15.75" x14ac:dyDescent="0.25">
      <c r="E90" s="8960"/>
      <c r="H90" s="8960"/>
    </row>
    <row r="91" spans="5:13" ht="15.75" x14ac:dyDescent="0.25">
      <c r="E91" s="8961"/>
      <c r="H91" s="8961"/>
    </row>
    <row r="92" spans="5:13" ht="15.75" x14ac:dyDescent="0.25">
      <c r="E92" s="8962"/>
      <c r="H92" s="8962"/>
    </row>
    <row r="93" spans="5:13" ht="15.75" x14ac:dyDescent="0.25">
      <c r="E93" s="8963"/>
      <c r="H93" s="8963"/>
    </row>
    <row r="94" spans="5:13" ht="15.75" x14ac:dyDescent="0.25">
      <c r="E94" s="8964"/>
      <c r="H94" s="8964"/>
    </row>
    <row r="95" spans="5:13" ht="15.75" x14ac:dyDescent="0.25">
      <c r="E95" s="8965"/>
      <c r="H95" s="8965"/>
    </row>
    <row r="96" spans="5:13" ht="15.75" x14ac:dyDescent="0.25">
      <c r="E96" s="8966"/>
      <c r="H96" s="8966"/>
      <c r="M96" s="8967" t="s">
        <v>8</v>
      </c>
    </row>
    <row r="97" spans="5:14" ht="15.75" x14ac:dyDescent="0.25">
      <c r="E97" s="8968"/>
      <c r="H97" s="8968"/>
    </row>
    <row r="98" spans="5:14" ht="15.75" x14ac:dyDescent="0.25">
      <c r="E98" s="8969"/>
      <c r="H98" s="8969"/>
    </row>
    <row r="99" spans="5:14" ht="15.75" x14ac:dyDescent="0.25">
      <c r="E99" s="8970"/>
      <c r="H99" s="8970"/>
    </row>
    <row r="101" spans="5:14" x14ac:dyDescent="0.2">
      <c r="N101" s="8971"/>
    </row>
    <row r="126" spans="4:4" x14ac:dyDescent="0.2">
      <c r="D126" s="8972"/>
    </row>
  </sheetData>
  <mergeCells count="1">
    <mergeCell ref="Q27:R27"/>
  </mergeCells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8973"/>
      <c r="B1" s="8974"/>
      <c r="C1" s="8974"/>
      <c r="D1" s="8975"/>
      <c r="E1" s="8974"/>
      <c r="F1" s="8974"/>
      <c r="G1" s="8974"/>
      <c r="H1" s="8974"/>
      <c r="I1" s="8975"/>
      <c r="J1" s="8974"/>
      <c r="K1" s="8974"/>
      <c r="L1" s="8974"/>
      <c r="M1" s="8974"/>
      <c r="N1" s="8974"/>
      <c r="O1" s="8974"/>
      <c r="P1" s="8976"/>
    </row>
    <row r="2" spans="1:16" ht="12.75" customHeight="1" x14ac:dyDescent="0.2">
      <c r="A2" s="8977" t="s">
        <v>0</v>
      </c>
      <c r="B2" s="8978"/>
      <c r="C2" s="8978"/>
      <c r="D2" s="8978"/>
      <c r="E2" s="8978"/>
      <c r="F2" s="8978"/>
      <c r="G2" s="8978"/>
      <c r="H2" s="8978"/>
      <c r="I2" s="8978"/>
      <c r="J2" s="8978"/>
      <c r="K2" s="8978"/>
      <c r="L2" s="8978"/>
      <c r="M2" s="8978"/>
      <c r="N2" s="8978"/>
      <c r="O2" s="8978"/>
      <c r="P2" s="8979"/>
    </row>
    <row r="3" spans="1:16" ht="12.75" customHeight="1" x14ac:dyDescent="0.2">
      <c r="A3" s="8980"/>
      <c r="B3" s="8981"/>
      <c r="C3" s="8981"/>
      <c r="D3" s="8981"/>
      <c r="E3" s="8981"/>
      <c r="F3" s="8981"/>
      <c r="G3" s="8981"/>
      <c r="H3" s="8981"/>
      <c r="I3" s="8981"/>
      <c r="J3" s="8981"/>
      <c r="K3" s="8981"/>
      <c r="L3" s="8981"/>
      <c r="M3" s="8981"/>
      <c r="N3" s="8981"/>
      <c r="O3" s="8981"/>
      <c r="P3" s="8982"/>
    </row>
    <row r="4" spans="1:16" ht="12.75" customHeight="1" x14ac:dyDescent="0.2">
      <c r="A4" s="8983" t="s">
        <v>100</v>
      </c>
      <c r="B4" s="8984"/>
      <c r="C4" s="8984"/>
      <c r="D4" s="8984"/>
      <c r="E4" s="8984"/>
      <c r="F4" s="8984"/>
      <c r="G4" s="8984"/>
      <c r="H4" s="8984"/>
      <c r="I4" s="8984"/>
      <c r="J4" s="8985"/>
      <c r="K4" s="8986"/>
      <c r="L4" s="8986"/>
      <c r="M4" s="8986"/>
      <c r="N4" s="8986"/>
      <c r="O4" s="8986"/>
      <c r="P4" s="8987"/>
    </row>
    <row r="5" spans="1:16" ht="12.75" customHeight="1" x14ac:dyDescent="0.2">
      <c r="A5" s="8988"/>
      <c r="B5" s="8989"/>
      <c r="C5" s="8989"/>
      <c r="D5" s="8990"/>
      <c r="E5" s="8989"/>
      <c r="F5" s="8989"/>
      <c r="G5" s="8989"/>
      <c r="H5" s="8989"/>
      <c r="I5" s="8990"/>
      <c r="J5" s="8989"/>
      <c r="K5" s="8989"/>
      <c r="L5" s="8989"/>
      <c r="M5" s="8989"/>
      <c r="N5" s="8989"/>
      <c r="O5" s="8989"/>
      <c r="P5" s="8991"/>
    </row>
    <row r="6" spans="1:16" ht="12.75" customHeight="1" x14ac:dyDescent="0.2">
      <c r="A6" s="8992" t="s">
        <v>2</v>
      </c>
      <c r="B6" s="8993"/>
      <c r="C6" s="8993"/>
      <c r="D6" s="8994"/>
      <c r="E6" s="8993"/>
      <c r="F6" s="8993"/>
      <c r="G6" s="8993"/>
      <c r="H6" s="8993"/>
      <c r="I6" s="8994"/>
      <c r="J6" s="8993"/>
      <c r="K6" s="8993"/>
      <c r="L6" s="8993"/>
      <c r="M6" s="8993"/>
      <c r="N6" s="8993"/>
      <c r="O6" s="8993"/>
      <c r="P6" s="8995"/>
    </row>
    <row r="7" spans="1:16" ht="12.75" customHeight="1" x14ac:dyDescent="0.2">
      <c r="A7" s="8996" t="s">
        <v>3</v>
      </c>
      <c r="B7" s="8997"/>
      <c r="C7" s="8997"/>
      <c r="D7" s="8998"/>
      <c r="E7" s="8997"/>
      <c r="F7" s="8997"/>
      <c r="G7" s="8997"/>
      <c r="H7" s="8997"/>
      <c r="I7" s="8998"/>
      <c r="J7" s="8997"/>
      <c r="K7" s="8997"/>
      <c r="L7" s="8997"/>
      <c r="M7" s="8997"/>
      <c r="N7" s="8997"/>
      <c r="O7" s="8997"/>
      <c r="P7" s="8999"/>
    </row>
    <row r="8" spans="1:16" ht="12.75" customHeight="1" x14ac:dyDescent="0.2">
      <c r="A8" s="9000" t="s">
        <v>4</v>
      </c>
      <c r="B8" s="9001"/>
      <c r="C8" s="9001"/>
      <c r="D8" s="9002"/>
      <c r="E8" s="9001"/>
      <c r="F8" s="9001"/>
      <c r="G8" s="9001"/>
      <c r="H8" s="9001"/>
      <c r="I8" s="9002"/>
      <c r="J8" s="9001"/>
      <c r="K8" s="9001"/>
      <c r="L8" s="9001"/>
      <c r="M8" s="9001"/>
      <c r="N8" s="9001"/>
      <c r="O8" s="9001"/>
      <c r="P8" s="9003"/>
    </row>
    <row r="9" spans="1:16" ht="12.75" customHeight="1" x14ac:dyDescent="0.2">
      <c r="A9" s="9004" t="s">
        <v>5</v>
      </c>
      <c r="B9" s="9005"/>
      <c r="C9" s="9005"/>
      <c r="D9" s="9006"/>
      <c r="E9" s="9005"/>
      <c r="F9" s="9005"/>
      <c r="G9" s="9005"/>
      <c r="H9" s="9005"/>
      <c r="I9" s="9006"/>
      <c r="J9" s="9005"/>
      <c r="K9" s="9005"/>
      <c r="L9" s="9005"/>
      <c r="M9" s="9005"/>
      <c r="N9" s="9005"/>
      <c r="O9" s="9005"/>
      <c r="P9" s="9007"/>
    </row>
    <row r="10" spans="1:16" ht="12.75" customHeight="1" x14ac:dyDescent="0.2">
      <c r="A10" s="9008" t="s">
        <v>6</v>
      </c>
      <c r="B10" s="9009"/>
      <c r="C10" s="9009"/>
      <c r="D10" s="9010"/>
      <c r="E10" s="9009"/>
      <c r="F10" s="9009"/>
      <c r="G10" s="9009"/>
      <c r="H10" s="9009"/>
      <c r="I10" s="9010"/>
      <c r="J10" s="9009"/>
      <c r="K10" s="9009"/>
      <c r="L10" s="9009"/>
      <c r="M10" s="9009"/>
      <c r="N10" s="9009"/>
      <c r="O10" s="9009"/>
      <c r="P10" s="9011"/>
    </row>
    <row r="11" spans="1:16" ht="12.75" customHeight="1" x14ac:dyDescent="0.2">
      <c r="A11" s="9012"/>
      <c r="B11" s="9013"/>
      <c r="C11" s="9013"/>
      <c r="D11" s="9014"/>
      <c r="E11" s="9013"/>
      <c r="F11" s="9013"/>
      <c r="G11" s="9015"/>
      <c r="H11" s="9013"/>
      <c r="I11" s="9014"/>
      <c r="J11" s="9013"/>
      <c r="K11" s="9013"/>
      <c r="L11" s="9013"/>
      <c r="M11" s="9013"/>
      <c r="N11" s="9013"/>
      <c r="O11" s="9013"/>
      <c r="P11" s="9016"/>
    </row>
    <row r="12" spans="1:16" ht="12.75" customHeight="1" x14ac:dyDescent="0.2">
      <c r="A12" s="9017" t="s">
        <v>101</v>
      </c>
      <c r="B12" s="9018"/>
      <c r="C12" s="9018"/>
      <c r="D12" s="9019"/>
      <c r="E12" s="9018" t="s">
        <v>8</v>
      </c>
      <c r="F12" s="9018"/>
      <c r="G12" s="9018"/>
      <c r="H12" s="9018"/>
      <c r="I12" s="9019"/>
      <c r="J12" s="9018"/>
      <c r="K12" s="9018"/>
      <c r="L12" s="9018"/>
      <c r="M12" s="9018"/>
      <c r="N12" s="9020" t="s">
        <v>102</v>
      </c>
      <c r="O12" s="9018"/>
      <c r="P12" s="9021"/>
    </row>
    <row r="13" spans="1:16" ht="12.75" customHeight="1" x14ac:dyDescent="0.2">
      <c r="A13" s="9022"/>
      <c r="B13" s="9023"/>
      <c r="C13" s="9023"/>
      <c r="D13" s="9024"/>
      <c r="E13" s="9023"/>
      <c r="F13" s="9023"/>
      <c r="G13" s="9023"/>
      <c r="H13" s="9023"/>
      <c r="I13" s="9024"/>
      <c r="J13" s="9023"/>
      <c r="K13" s="9023"/>
      <c r="L13" s="9023"/>
      <c r="M13" s="9023"/>
      <c r="N13" s="9023"/>
      <c r="O13" s="9023"/>
      <c r="P13" s="9025"/>
    </row>
    <row r="14" spans="1:16" ht="12.75" customHeight="1" x14ac:dyDescent="0.2">
      <c r="A14" s="9026" t="s">
        <v>10</v>
      </c>
      <c r="B14" s="9027"/>
      <c r="C14" s="9027"/>
      <c r="D14" s="9028"/>
      <c r="E14" s="9027"/>
      <c r="F14" s="9027"/>
      <c r="G14" s="9027"/>
      <c r="H14" s="9027"/>
      <c r="I14" s="9028"/>
      <c r="J14" s="9027"/>
      <c r="K14" s="9027"/>
      <c r="L14" s="9027"/>
      <c r="M14" s="9027"/>
      <c r="N14" s="9029"/>
      <c r="O14" s="9030"/>
      <c r="P14" s="9031"/>
    </row>
    <row r="15" spans="1:16" ht="12.75" customHeight="1" x14ac:dyDescent="0.2">
      <c r="A15" s="9032"/>
      <c r="B15" s="9033"/>
      <c r="C15" s="9033"/>
      <c r="D15" s="9034"/>
      <c r="E15" s="9033"/>
      <c r="F15" s="9033"/>
      <c r="G15" s="9033"/>
      <c r="H15" s="9033"/>
      <c r="I15" s="9034"/>
      <c r="J15" s="9033"/>
      <c r="K15" s="9033"/>
      <c r="L15" s="9033"/>
      <c r="M15" s="9033"/>
      <c r="N15" s="9035" t="s">
        <v>11</v>
      </c>
      <c r="O15" s="9036" t="s">
        <v>12</v>
      </c>
      <c r="P15" s="9037"/>
    </row>
    <row r="16" spans="1:16" ht="12.75" customHeight="1" x14ac:dyDescent="0.2">
      <c r="A16" s="9038" t="s">
        <v>13</v>
      </c>
      <c r="B16" s="9039"/>
      <c r="C16" s="9039"/>
      <c r="D16" s="9040"/>
      <c r="E16" s="9039"/>
      <c r="F16" s="9039"/>
      <c r="G16" s="9039"/>
      <c r="H16" s="9039"/>
      <c r="I16" s="9040"/>
      <c r="J16" s="9039"/>
      <c r="K16" s="9039"/>
      <c r="L16" s="9039"/>
      <c r="M16" s="9039"/>
      <c r="N16" s="9041"/>
      <c r="O16" s="9042"/>
      <c r="P16" s="9042"/>
    </row>
    <row r="17" spans="1:47" ht="12.75" customHeight="1" x14ac:dyDescent="0.2">
      <c r="A17" s="9043" t="s">
        <v>14</v>
      </c>
      <c r="B17" s="9044"/>
      <c r="C17" s="9044"/>
      <c r="D17" s="9045"/>
      <c r="E17" s="9044"/>
      <c r="F17" s="9044"/>
      <c r="G17" s="9044"/>
      <c r="H17" s="9044"/>
      <c r="I17" s="9045"/>
      <c r="J17" s="9044"/>
      <c r="K17" s="9044"/>
      <c r="L17" s="9044"/>
      <c r="M17" s="9044"/>
      <c r="N17" s="9046" t="s">
        <v>15</v>
      </c>
      <c r="O17" s="9047" t="s">
        <v>16</v>
      </c>
      <c r="P17" s="9048"/>
    </row>
    <row r="18" spans="1:47" ht="12.75" customHeight="1" x14ac:dyDescent="0.2">
      <c r="A18" s="9049"/>
      <c r="B18" s="9050"/>
      <c r="C18" s="9050"/>
      <c r="D18" s="9051"/>
      <c r="E18" s="9050"/>
      <c r="F18" s="9050"/>
      <c r="G18" s="9050"/>
      <c r="H18" s="9050"/>
      <c r="I18" s="9051"/>
      <c r="J18" s="9050"/>
      <c r="K18" s="9050"/>
      <c r="L18" s="9050"/>
      <c r="M18" s="9050"/>
      <c r="N18" s="9052"/>
      <c r="O18" s="9053"/>
      <c r="P18" s="9054" t="s">
        <v>8</v>
      </c>
    </row>
    <row r="19" spans="1:47" ht="12.75" customHeight="1" x14ac:dyDescent="0.2">
      <c r="A19" s="9055"/>
      <c r="B19" s="9056"/>
      <c r="C19" s="9056"/>
      <c r="D19" s="9057"/>
      <c r="E19" s="9056"/>
      <c r="F19" s="9056"/>
      <c r="G19" s="9056"/>
      <c r="H19" s="9056"/>
      <c r="I19" s="9057"/>
      <c r="J19" s="9056"/>
      <c r="K19" s="9058"/>
      <c r="L19" s="9056" t="s">
        <v>17</v>
      </c>
      <c r="M19" s="9056"/>
      <c r="N19" s="9059"/>
      <c r="O19" s="9060"/>
      <c r="P19" s="9061"/>
      <c r="AU19" s="9062"/>
    </row>
    <row r="20" spans="1:47" ht="12.75" customHeight="1" x14ac:dyDescent="0.2">
      <c r="A20" s="9063"/>
      <c r="B20" s="9064"/>
      <c r="C20" s="9064"/>
      <c r="D20" s="9065"/>
      <c r="E20" s="9064"/>
      <c r="F20" s="9064"/>
      <c r="G20" s="9064"/>
      <c r="H20" s="9064"/>
      <c r="I20" s="9065"/>
      <c r="J20" s="9064"/>
      <c r="K20" s="9064"/>
      <c r="L20" s="9064"/>
      <c r="M20" s="9064"/>
      <c r="N20" s="9066"/>
      <c r="O20" s="9067"/>
      <c r="P20" s="9068"/>
    </row>
    <row r="21" spans="1:47" ht="12.75" customHeight="1" x14ac:dyDescent="0.2">
      <c r="A21" s="9069"/>
      <c r="B21" s="9070"/>
      <c r="C21" s="9071"/>
      <c r="D21" s="9071"/>
      <c r="E21" s="9070"/>
      <c r="F21" s="9070"/>
      <c r="G21" s="9070"/>
      <c r="H21" s="9070" t="s">
        <v>8</v>
      </c>
      <c r="I21" s="9072"/>
      <c r="J21" s="9070"/>
      <c r="K21" s="9070"/>
      <c r="L21" s="9070"/>
      <c r="M21" s="9070"/>
      <c r="N21" s="9073"/>
      <c r="O21" s="9074"/>
      <c r="P21" s="9075"/>
    </row>
    <row r="22" spans="1:47" ht="12.75" customHeight="1" x14ac:dyDescent="0.2">
      <c r="A22" s="9076"/>
      <c r="B22" s="9077"/>
      <c r="C22" s="9077"/>
      <c r="D22" s="9078"/>
      <c r="E22" s="9077"/>
      <c r="F22" s="9077"/>
      <c r="G22" s="9077"/>
      <c r="H22" s="9077"/>
      <c r="I22" s="9078"/>
      <c r="J22" s="9077"/>
      <c r="K22" s="9077"/>
      <c r="L22" s="9077"/>
      <c r="M22" s="9077"/>
      <c r="N22" s="9077"/>
      <c r="O22" s="9077"/>
      <c r="P22" s="9079"/>
    </row>
    <row r="23" spans="1:47" ht="12.75" customHeight="1" x14ac:dyDescent="0.2">
      <c r="A23" s="9080" t="s">
        <v>18</v>
      </c>
      <c r="B23" s="9081"/>
      <c r="C23" s="9081"/>
      <c r="D23" s="9082"/>
      <c r="E23" s="9083" t="s">
        <v>19</v>
      </c>
      <c r="F23" s="9083"/>
      <c r="G23" s="9083"/>
      <c r="H23" s="9083"/>
      <c r="I23" s="9083"/>
      <c r="J23" s="9083"/>
      <c r="K23" s="9083"/>
      <c r="L23" s="9083"/>
      <c r="M23" s="9081"/>
      <c r="N23" s="9081"/>
      <c r="O23" s="9081"/>
      <c r="P23" s="9084"/>
    </row>
    <row r="24" spans="1:47" ht="15.75" x14ac:dyDescent="0.25">
      <c r="A24" s="9085"/>
      <c r="B24" s="9086"/>
      <c r="C24" s="9086"/>
      <c r="D24" s="9087"/>
      <c r="E24" s="9088" t="s">
        <v>20</v>
      </c>
      <c r="F24" s="9088"/>
      <c r="G24" s="9088"/>
      <c r="H24" s="9088"/>
      <c r="I24" s="9088"/>
      <c r="J24" s="9088"/>
      <c r="K24" s="9088"/>
      <c r="L24" s="9088"/>
      <c r="M24" s="9086"/>
      <c r="N24" s="9086"/>
      <c r="O24" s="9086"/>
      <c r="P24" s="9089"/>
    </row>
    <row r="25" spans="1:47" ht="12.75" customHeight="1" x14ac:dyDescent="0.2">
      <c r="A25" s="9090"/>
      <c r="B25" s="9091" t="s">
        <v>21</v>
      </c>
      <c r="C25" s="9092"/>
      <c r="D25" s="9092"/>
      <c r="E25" s="9092"/>
      <c r="F25" s="9092"/>
      <c r="G25" s="9092"/>
      <c r="H25" s="9092"/>
      <c r="I25" s="9092"/>
      <c r="J25" s="9092"/>
      <c r="K25" s="9092"/>
      <c r="L25" s="9092"/>
      <c r="M25" s="9092"/>
      <c r="N25" s="9092"/>
      <c r="O25" s="9093"/>
      <c r="P25" s="9094"/>
    </row>
    <row r="26" spans="1:47" ht="12.75" customHeight="1" x14ac:dyDescent="0.2">
      <c r="A26" s="9095" t="s">
        <v>22</v>
      </c>
      <c r="B26" s="9096" t="s">
        <v>23</v>
      </c>
      <c r="C26" s="9096"/>
      <c r="D26" s="9095" t="s">
        <v>24</v>
      </c>
      <c r="E26" s="9095" t="s">
        <v>25</v>
      </c>
      <c r="F26" s="9095" t="s">
        <v>22</v>
      </c>
      <c r="G26" s="9096" t="s">
        <v>23</v>
      </c>
      <c r="H26" s="9096"/>
      <c r="I26" s="9095" t="s">
        <v>24</v>
      </c>
      <c r="J26" s="9095" t="s">
        <v>25</v>
      </c>
      <c r="K26" s="9095" t="s">
        <v>22</v>
      </c>
      <c r="L26" s="9096" t="s">
        <v>23</v>
      </c>
      <c r="M26" s="9096"/>
      <c r="N26" s="9097" t="s">
        <v>24</v>
      </c>
      <c r="O26" s="9095" t="s">
        <v>25</v>
      </c>
      <c r="P26" s="9098"/>
    </row>
    <row r="27" spans="1:47" ht="12.75" customHeight="1" x14ac:dyDescent="0.2">
      <c r="A27" s="9099"/>
      <c r="B27" s="9100" t="s">
        <v>26</v>
      </c>
      <c r="C27" s="9100" t="s">
        <v>2</v>
      </c>
      <c r="D27" s="9099"/>
      <c r="E27" s="9099"/>
      <c r="F27" s="9099"/>
      <c r="G27" s="9100" t="s">
        <v>26</v>
      </c>
      <c r="H27" s="9100" t="s">
        <v>2</v>
      </c>
      <c r="I27" s="9099"/>
      <c r="J27" s="9099"/>
      <c r="K27" s="9099"/>
      <c r="L27" s="9100" t="s">
        <v>26</v>
      </c>
      <c r="M27" s="9100" t="s">
        <v>2</v>
      </c>
      <c r="N27" s="9101"/>
      <c r="O27" s="9099"/>
      <c r="P27" s="9102"/>
      <c r="Q27" s="41" t="s">
        <v>165</v>
      </c>
      <c r="R27" s="40"/>
      <c r="S27" t="s">
        <v>166</v>
      </c>
    </row>
    <row r="28" spans="1:47" ht="12.75" customHeight="1" x14ac:dyDescent="0.2">
      <c r="A28" s="9103">
        <v>1</v>
      </c>
      <c r="B28" s="9104">
        <v>0</v>
      </c>
      <c r="C28" s="9105">
        <v>0.15</v>
      </c>
      <c r="D28" s="9106">
        <v>12000</v>
      </c>
      <c r="E28" s="9107">
        <f t="shared" ref="E28:E59" si="0">D28*(100-2.6)/100</f>
        <v>11688</v>
      </c>
      <c r="F28" s="9108">
        <v>33</v>
      </c>
      <c r="G28" s="9109">
        <v>8</v>
      </c>
      <c r="H28" s="9109">
        <v>8.15</v>
      </c>
      <c r="I28" s="9106">
        <v>12000</v>
      </c>
      <c r="J28" s="9107">
        <f t="shared" ref="J28:J59" si="1">I28*(100-2.6)/100</f>
        <v>11688</v>
      </c>
      <c r="K28" s="9108">
        <v>65</v>
      </c>
      <c r="L28" s="9109">
        <v>16</v>
      </c>
      <c r="M28" s="9109">
        <v>16.149999999999999</v>
      </c>
      <c r="N28" s="9106">
        <v>12000</v>
      </c>
      <c r="O28" s="9107">
        <f t="shared" ref="O28:O59" si="2">N28*(100-2.6)/100</f>
        <v>11688</v>
      </c>
      <c r="P28" s="9110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9111">
        <v>2</v>
      </c>
      <c r="B29" s="9111">
        <v>0.15</v>
      </c>
      <c r="C29" s="9112">
        <v>0.3</v>
      </c>
      <c r="D29" s="9113">
        <v>12000</v>
      </c>
      <c r="E29" s="9114">
        <f t="shared" si="0"/>
        <v>11688</v>
      </c>
      <c r="F29" s="9115">
        <v>34</v>
      </c>
      <c r="G29" s="9116">
        <v>8.15</v>
      </c>
      <c r="H29" s="9116">
        <v>8.3000000000000007</v>
      </c>
      <c r="I29" s="9113">
        <v>12000</v>
      </c>
      <c r="J29" s="9114">
        <f t="shared" si="1"/>
        <v>11688</v>
      </c>
      <c r="K29" s="9115">
        <v>66</v>
      </c>
      <c r="L29" s="9116">
        <v>16.149999999999999</v>
      </c>
      <c r="M29" s="9116">
        <v>16.3</v>
      </c>
      <c r="N29" s="9113">
        <v>12000</v>
      </c>
      <c r="O29" s="9114">
        <f t="shared" si="2"/>
        <v>11688</v>
      </c>
      <c r="P29" s="9117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9118">
        <v>3</v>
      </c>
      <c r="B30" s="9119">
        <v>0.3</v>
      </c>
      <c r="C30" s="9120">
        <v>0.45</v>
      </c>
      <c r="D30" s="9121">
        <v>12000</v>
      </c>
      <c r="E30" s="9122">
        <f t="shared" si="0"/>
        <v>11688</v>
      </c>
      <c r="F30" s="9123">
        <v>35</v>
      </c>
      <c r="G30" s="9124">
        <v>8.3000000000000007</v>
      </c>
      <c r="H30" s="9124">
        <v>8.4499999999999993</v>
      </c>
      <c r="I30" s="9121">
        <v>12000</v>
      </c>
      <c r="J30" s="9122">
        <f t="shared" si="1"/>
        <v>11688</v>
      </c>
      <c r="K30" s="9123">
        <v>67</v>
      </c>
      <c r="L30" s="9124">
        <v>16.3</v>
      </c>
      <c r="M30" s="9124">
        <v>16.45</v>
      </c>
      <c r="N30" s="9121">
        <v>12000</v>
      </c>
      <c r="O30" s="9122">
        <f t="shared" si="2"/>
        <v>11688</v>
      </c>
      <c r="P30" s="9125"/>
      <c r="Q30" s="10609">
        <v>2</v>
      </c>
      <c r="R30" s="10651">
        <v>2.15</v>
      </c>
      <c r="S30" s="39">
        <f>AVERAGE(D36:D39)</f>
        <v>12000</v>
      </c>
      <c r="V30" s="9126"/>
    </row>
    <row r="31" spans="1:47" ht="12.75" customHeight="1" x14ac:dyDescent="0.2">
      <c r="A31" s="9127">
        <v>4</v>
      </c>
      <c r="B31" s="9127">
        <v>0.45</v>
      </c>
      <c r="C31" s="9128">
        <v>1</v>
      </c>
      <c r="D31" s="9129">
        <v>12000</v>
      </c>
      <c r="E31" s="9130">
        <f t="shared" si="0"/>
        <v>11688</v>
      </c>
      <c r="F31" s="9131">
        <v>36</v>
      </c>
      <c r="G31" s="9128">
        <v>8.4499999999999993</v>
      </c>
      <c r="H31" s="9128">
        <v>9</v>
      </c>
      <c r="I31" s="9129">
        <v>12000</v>
      </c>
      <c r="J31" s="9130">
        <f t="shared" si="1"/>
        <v>11688</v>
      </c>
      <c r="K31" s="9131">
        <v>68</v>
      </c>
      <c r="L31" s="9128">
        <v>16.45</v>
      </c>
      <c r="M31" s="9128">
        <v>17</v>
      </c>
      <c r="N31" s="9129">
        <v>12000</v>
      </c>
      <c r="O31" s="9130">
        <f t="shared" si="2"/>
        <v>11688</v>
      </c>
      <c r="P31" s="9132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9133">
        <v>5</v>
      </c>
      <c r="B32" s="9134">
        <v>1</v>
      </c>
      <c r="C32" s="9135">
        <v>1.1499999999999999</v>
      </c>
      <c r="D32" s="9136">
        <v>12000</v>
      </c>
      <c r="E32" s="9137">
        <f t="shared" si="0"/>
        <v>11688</v>
      </c>
      <c r="F32" s="9138">
        <v>37</v>
      </c>
      <c r="G32" s="9134">
        <v>9</v>
      </c>
      <c r="H32" s="9134">
        <v>9.15</v>
      </c>
      <c r="I32" s="9136">
        <v>12000</v>
      </c>
      <c r="J32" s="9137">
        <f t="shared" si="1"/>
        <v>11688</v>
      </c>
      <c r="K32" s="9138">
        <v>69</v>
      </c>
      <c r="L32" s="9134">
        <v>17</v>
      </c>
      <c r="M32" s="9134">
        <v>17.149999999999999</v>
      </c>
      <c r="N32" s="9136">
        <v>12000</v>
      </c>
      <c r="O32" s="9137">
        <f t="shared" si="2"/>
        <v>11688</v>
      </c>
      <c r="P32" s="9139"/>
      <c r="Q32" s="10609">
        <v>4</v>
      </c>
      <c r="R32" s="10626">
        <v>4.1500000000000004</v>
      </c>
      <c r="S32" s="39">
        <f>AVERAGE(D44:D47)</f>
        <v>12000</v>
      </c>
      <c r="AQ32" s="9136"/>
    </row>
    <row r="33" spans="1:19" ht="12.75" customHeight="1" x14ac:dyDescent="0.2">
      <c r="A33" s="9140">
        <v>6</v>
      </c>
      <c r="B33" s="9141">
        <v>1.1499999999999999</v>
      </c>
      <c r="C33" s="9142">
        <v>1.3</v>
      </c>
      <c r="D33" s="9143">
        <v>12000</v>
      </c>
      <c r="E33" s="9144">
        <f t="shared" si="0"/>
        <v>11688</v>
      </c>
      <c r="F33" s="9145">
        <v>38</v>
      </c>
      <c r="G33" s="9142">
        <v>9.15</v>
      </c>
      <c r="H33" s="9142">
        <v>9.3000000000000007</v>
      </c>
      <c r="I33" s="9143">
        <v>12000</v>
      </c>
      <c r="J33" s="9144">
        <f t="shared" si="1"/>
        <v>11688</v>
      </c>
      <c r="K33" s="9145">
        <v>70</v>
      </c>
      <c r="L33" s="9142">
        <v>17.149999999999999</v>
      </c>
      <c r="M33" s="9142">
        <v>17.3</v>
      </c>
      <c r="N33" s="9143">
        <v>12000</v>
      </c>
      <c r="O33" s="9144">
        <f t="shared" si="2"/>
        <v>11688</v>
      </c>
      <c r="P33" s="9146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9147">
        <v>7</v>
      </c>
      <c r="B34" s="9148">
        <v>1.3</v>
      </c>
      <c r="C34" s="9149">
        <v>1.45</v>
      </c>
      <c r="D34" s="9150">
        <v>12000</v>
      </c>
      <c r="E34" s="9151">
        <f t="shared" si="0"/>
        <v>11688</v>
      </c>
      <c r="F34" s="9152">
        <v>39</v>
      </c>
      <c r="G34" s="9153">
        <v>9.3000000000000007</v>
      </c>
      <c r="H34" s="9153">
        <v>9.4499999999999993</v>
      </c>
      <c r="I34" s="9150">
        <v>12000</v>
      </c>
      <c r="J34" s="9151">
        <f t="shared" si="1"/>
        <v>11688</v>
      </c>
      <c r="K34" s="9152">
        <v>71</v>
      </c>
      <c r="L34" s="9153">
        <v>17.3</v>
      </c>
      <c r="M34" s="9153">
        <v>17.45</v>
      </c>
      <c r="N34" s="9150">
        <v>12000</v>
      </c>
      <c r="O34" s="9151">
        <f t="shared" si="2"/>
        <v>11688</v>
      </c>
      <c r="P34" s="9154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9155">
        <v>8</v>
      </c>
      <c r="B35" s="9155">
        <v>1.45</v>
      </c>
      <c r="C35" s="9156">
        <v>2</v>
      </c>
      <c r="D35" s="9157">
        <v>12000</v>
      </c>
      <c r="E35" s="9158">
        <f t="shared" si="0"/>
        <v>11688</v>
      </c>
      <c r="F35" s="9159">
        <v>40</v>
      </c>
      <c r="G35" s="9156">
        <v>9.4499999999999993</v>
      </c>
      <c r="H35" s="9156">
        <v>10</v>
      </c>
      <c r="I35" s="9157">
        <v>12000</v>
      </c>
      <c r="J35" s="9158">
        <f t="shared" si="1"/>
        <v>11688</v>
      </c>
      <c r="K35" s="9159">
        <v>72</v>
      </c>
      <c r="L35" s="9160">
        <v>17.45</v>
      </c>
      <c r="M35" s="9156">
        <v>18</v>
      </c>
      <c r="N35" s="9157">
        <v>12000</v>
      </c>
      <c r="O35" s="9158">
        <f t="shared" si="2"/>
        <v>11688</v>
      </c>
      <c r="P35" s="9161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9162">
        <v>9</v>
      </c>
      <c r="B36" s="9163">
        <v>2</v>
      </c>
      <c r="C36" s="9164">
        <v>2.15</v>
      </c>
      <c r="D36" s="9165">
        <v>12000</v>
      </c>
      <c r="E36" s="9166">
        <f t="shared" si="0"/>
        <v>11688</v>
      </c>
      <c r="F36" s="9167">
        <v>41</v>
      </c>
      <c r="G36" s="9168">
        <v>10</v>
      </c>
      <c r="H36" s="9169">
        <v>10.15</v>
      </c>
      <c r="I36" s="9165">
        <v>12000</v>
      </c>
      <c r="J36" s="9166">
        <f t="shared" si="1"/>
        <v>11688</v>
      </c>
      <c r="K36" s="9167">
        <v>73</v>
      </c>
      <c r="L36" s="9169">
        <v>18</v>
      </c>
      <c r="M36" s="9168">
        <v>18.149999999999999</v>
      </c>
      <c r="N36" s="9165">
        <v>12000</v>
      </c>
      <c r="O36" s="9166">
        <f t="shared" si="2"/>
        <v>11688</v>
      </c>
      <c r="P36" s="9170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9171">
        <v>10</v>
      </c>
      <c r="B37" s="9171">
        <v>2.15</v>
      </c>
      <c r="C37" s="9172">
        <v>2.2999999999999998</v>
      </c>
      <c r="D37" s="9173">
        <v>12000</v>
      </c>
      <c r="E37" s="9174">
        <f t="shared" si="0"/>
        <v>11688</v>
      </c>
      <c r="F37" s="9175">
        <v>42</v>
      </c>
      <c r="G37" s="9172">
        <v>10.15</v>
      </c>
      <c r="H37" s="9176">
        <v>10.3</v>
      </c>
      <c r="I37" s="9173">
        <v>12000</v>
      </c>
      <c r="J37" s="9174">
        <f t="shared" si="1"/>
        <v>11688</v>
      </c>
      <c r="K37" s="9175">
        <v>74</v>
      </c>
      <c r="L37" s="9176">
        <v>18.149999999999999</v>
      </c>
      <c r="M37" s="9172">
        <v>18.3</v>
      </c>
      <c r="N37" s="9173">
        <v>12000</v>
      </c>
      <c r="O37" s="9174">
        <f t="shared" si="2"/>
        <v>11688</v>
      </c>
      <c r="P37" s="9177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9178">
        <v>11</v>
      </c>
      <c r="B38" s="9179">
        <v>2.2999999999999998</v>
      </c>
      <c r="C38" s="9180">
        <v>2.4500000000000002</v>
      </c>
      <c r="D38" s="9181">
        <v>12000</v>
      </c>
      <c r="E38" s="9182">
        <f t="shared" si="0"/>
        <v>11688</v>
      </c>
      <c r="F38" s="9183">
        <v>43</v>
      </c>
      <c r="G38" s="9184">
        <v>10.3</v>
      </c>
      <c r="H38" s="9185">
        <v>10.45</v>
      </c>
      <c r="I38" s="9181">
        <v>12000</v>
      </c>
      <c r="J38" s="9182">
        <f t="shared" si="1"/>
        <v>11688</v>
      </c>
      <c r="K38" s="9183">
        <v>75</v>
      </c>
      <c r="L38" s="9185">
        <v>18.3</v>
      </c>
      <c r="M38" s="9184">
        <v>18.45</v>
      </c>
      <c r="N38" s="9181">
        <v>12000</v>
      </c>
      <c r="O38" s="9182">
        <f t="shared" si="2"/>
        <v>11688</v>
      </c>
      <c r="P38" s="9186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9187">
        <v>12</v>
      </c>
      <c r="B39" s="9187">
        <v>2.4500000000000002</v>
      </c>
      <c r="C39" s="9188">
        <v>3</v>
      </c>
      <c r="D39" s="9189">
        <v>12000</v>
      </c>
      <c r="E39" s="9190">
        <f t="shared" si="0"/>
        <v>11688</v>
      </c>
      <c r="F39" s="9191">
        <v>44</v>
      </c>
      <c r="G39" s="9188">
        <v>10.45</v>
      </c>
      <c r="H39" s="9192">
        <v>11</v>
      </c>
      <c r="I39" s="9189">
        <v>12000</v>
      </c>
      <c r="J39" s="9190">
        <f t="shared" si="1"/>
        <v>11688</v>
      </c>
      <c r="K39" s="9191">
        <v>76</v>
      </c>
      <c r="L39" s="9192">
        <v>18.45</v>
      </c>
      <c r="M39" s="9188">
        <v>19</v>
      </c>
      <c r="N39" s="9189">
        <v>12000</v>
      </c>
      <c r="O39" s="9190">
        <f t="shared" si="2"/>
        <v>11688</v>
      </c>
      <c r="P39" s="9193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9194">
        <v>13</v>
      </c>
      <c r="B40" s="9195">
        <v>3</v>
      </c>
      <c r="C40" s="9196">
        <v>3.15</v>
      </c>
      <c r="D40" s="9197">
        <v>12000</v>
      </c>
      <c r="E40" s="9198">
        <f t="shared" si="0"/>
        <v>11688</v>
      </c>
      <c r="F40" s="9199">
        <v>45</v>
      </c>
      <c r="G40" s="9200">
        <v>11</v>
      </c>
      <c r="H40" s="9201">
        <v>11.15</v>
      </c>
      <c r="I40" s="9197">
        <v>12000</v>
      </c>
      <c r="J40" s="9198">
        <f t="shared" si="1"/>
        <v>11688</v>
      </c>
      <c r="K40" s="9199">
        <v>77</v>
      </c>
      <c r="L40" s="9201">
        <v>19</v>
      </c>
      <c r="M40" s="9200">
        <v>19.149999999999999</v>
      </c>
      <c r="N40" s="9197">
        <v>12000</v>
      </c>
      <c r="O40" s="9198">
        <f t="shared" si="2"/>
        <v>11688</v>
      </c>
      <c r="P40" s="9202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9203">
        <v>14</v>
      </c>
      <c r="B41" s="9203">
        <v>3.15</v>
      </c>
      <c r="C41" s="9204">
        <v>3.3</v>
      </c>
      <c r="D41" s="9205">
        <v>12000</v>
      </c>
      <c r="E41" s="9206">
        <f t="shared" si="0"/>
        <v>11688</v>
      </c>
      <c r="F41" s="9207">
        <v>46</v>
      </c>
      <c r="G41" s="9208">
        <v>11.15</v>
      </c>
      <c r="H41" s="9204">
        <v>11.3</v>
      </c>
      <c r="I41" s="9205">
        <v>12000</v>
      </c>
      <c r="J41" s="9206">
        <f t="shared" si="1"/>
        <v>11688</v>
      </c>
      <c r="K41" s="9207">
        <v>78</v>
      </c>
      <c r="L41" s="9204">
        <v>19.149999999999999</v>
      </c>
      <c r="M41" s="9208">
        <v>19.3</v>
      </c>
      <c r="N41" s="9205">
        <v>12000</v>
      </c>
      <c r="O41" s="9206">
        <f t="shared" si="2"/>
        <v>11688</v>
      </c>
      <c r="P41" s="9209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9210">
        <v>15</v>
      </c>
      <c r="B42" s="9211">
        <v>3.3</v>
      </c>
      <c r="C42" s="9212">
        <v>3.45</v>
      </c>
      <c r="D42" s="9213">
        <v>12000</v>
      </c>
      <c r="E42" s="9214">
        <f t="shared" si="0"/>
        <v>11688</v>
      </c>
      <c r="F42" s="9215">
        <v>47</v>
      </c>
      <c r="G42" s="9216">
        <v>11.3</v>
      </c>
      <c r="H42" s="9217">
        <v>11.45</v>
      </c>
      <c r="I42" s="9213">
        <v>12000</v>
      </c>
      <c r="J42" s="9214">
        <f t="shared" si="1"/>
        <v>11688</v>
      </c>
      <c r="K42" s="9215">
        <v>79</v>
      </c>
      <c r="L42" s="9217">
        <v>19.3</v>
      </c>
      <c r="M42" s="9216">
        <v>19.45</v>
      </c>
      <c r="N42" s="9213">
        <v>12000</v>
      </c>
      <c r="O42" s="9214">
        <f t="shared" si="2"/>
        <v>11688</v>
      </c>
      <c r="P42" s="9218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9219">
        <v>16</v>
      </c>
      <c r="B43" s="9219">
        <v>3.45</v>
      </c>
      <c r="C43" s="9220">
        <v>4</v>
      </c>
      <c r="D43" s="9221">
        <v>12000</v>
      </c>
      <c r="E43" s="9222">
        <f t="shared" si="0"/>
        <v>11688</v>
      </c>
      <c r="F43" s="9223">
        <v>48</v>
      </c>
      <c r="G43" s="9224">
        <v>11.45</v>
      </c>
      <c r="H43" s="9220">
        <v>12</v>
      </c>
      <c r="I43" s="9221">
        <v>12000</v>
      </c>
      <c r="J43" s="9222">
        <f t="shared" si="1"/>
        <v>11688</v>
      </c>
      <c r="K43" s="9223">
        <v>80</v>
      </c>
      <c r="L43" s="9220">
        <v>19.45</v>
      </c>
      <c r="M43" s="9220">
        <v>20</v>
      </c>
      <c r="N43" s="9221">
        <v>12000</v>
      </c>
      <c r="O43" s="9222">
        <f t="shared" si="2"/>
        <v>11688</v>
      </c>
      <c r="P43" s="9225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9226">
        <v>17</v>
      </c>
      <c r="B44" s="9227">
        <v>4</v>
      </c>
      <c r="C44" s="9228">
        <v>4.1500000000000004</v>
      </c>
      <c r="D44" s="9229">
        <v>12000</v>
      </c>
      <c r="E44" s="9230">
        <f t="shared" si="0"/>
        <v>11688</v>
      </c>
      <c r="F44" s="9231">
        <v>49</v>
      </c>
      <c r="G44" s="9232">
        <v>12</v>
      </c>
      <c r="H44" s="9233">
        <v>12.15</v>
      </c>
      <c r="I44" s="9229">
        <v>12000</v>
      </c>
      <c r="J44" s="9230">
        <f t="shared" si="1"/>
        <v>11688</v>
      </c>
      <c r="K44" s="9231">
        <v>81</v>
      </c>
      <c r="L44" s="9233">
        <v>20</v>
      </c>
      <c r="M44" s="9232">
        <v>20.149999999999999</v>
      </c>
      <c r="N44" s="9229">
        <v>12000</v>
      </c>
      <c r="O44" s="9230">
        <f t="shared" si="2"/>
        <v>11688</v>
      </c>
      <c r="P44" s="9234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9235">
        <v>18</v>
      </c>
      <c r="B45" s="9235">
        <v>4.1500000000000004</v>
      </c>
      <c r="C45" s="9236">
        <v>4.3</v>
      </c>
      <c r="D45" s="9237">
        <v>12000</v>
      </c>
      <c r="E45" s="9238">
        <f t="shared" si="0"/>
        <v>11688</v>
      </c>
      <c r="F45" s="9239">
        <v>50</v>
      </c>
      <c r="G45" s="9240">
        <v>12.15</v>
      </c>
      <c r="H45" s="9236">
        <v>12.3</v>
      </c>
      <c r="I45" s="9237">
        <v>12000</v>
      </c>
      <c r="J45" s="9238">
        <f t="shared" si="1"/>
        <v>11688</v>
      </c>
      <c r="K45" s="9239">
        <v>82</v>
      </c>
      <c r="L45" s="9236">
        <v>20.149999999999999</v>
      </c>
      <c r="M45" s="9240">
        <v>20.3</v>
      </c>
      <c r="N45" s="9237">
        <v>12000</v>
      </c>
      <c r="O45" s="9238">
        <f t="shared" si="2"/>
        <v>11688</v>
      </c>
      <c r="P45" s="9241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9242">
        <v>19</v>
      </c>
      <c r="B46" s="9243">
        <v>4.3</v>
      </c>
      <c r="C46" s="9244">
        <v>4.45</v>
      </c>
      <c r="D46" s="9245">
        <v>12000</v>
      </c>
      <c r="E46" s="9246">
        <f t="shared" si="0"/>
        <v>11688</v>
      </c>
      <c r="F46" s="9247">
        <v>51</v>
      </c>
      <c r="G46" s="9248">
        <v>12.3</v>
      </c>
      <c r="H46" s="9249">
        <v>12.45</v>
      </c>
      <c r="I46" s="9245">
        <v>12000</v>
      </c>
      <c r="J46" s="9246">
        <f t="shared" si="1"/>
        <v>11688</v>
      </c>
      <c r="K46" s="9247">
        <v>83</v>
      </c>
      <c r="L46" s="9249">
        <v>20.3</v>
      </c>
      <c r="M46" s="9248">
        <v>20.45</v>
      </c>
      <c r="N46" s="9245">
        <v>12000</v>
      </c>
      <c r="O46" s="9246">
        <f t="shared" si="2"/>
        <v>11688</v>
      </c>
      <c r="P46" s="9250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9251">
        <v>20</v>
      </c>
      <c r="B47" s="9251">
        <v>4.45</v>
      </c>
      <c r="C47" s="9252">
        <v>5</v>
      </c>
      <c r="D47" s="9253">
        <v>12000</v>
      </c>
      <c r="E47" s="9254">
        <f t="shared" si="0"/>
        <v>11688</v>
      </c>
      <c r="F47" s="9255">
        <v>52</v>
      </c>
      <c r="G47" s="9256">
        <v>12.45</v>
      </c>
      <c r="H47" s="9252">
        <v>13</v>
      </c>
      <c r="I47" s="9253">
        <v>12000</v>
      </c>
      <c r="J47" s="9254">
        <f t="shared" si="1"/>
        <v>11688</v>
      </c>
      <c r="K47" s="9255">
        <v>84</v>
      </c>
      <c r="L47" s="9252">
        <v>20.45</v>
      </c>
      <c r="M47" s="9256">
        <v>21</v>
      </c>
      <c r="N47" s="9253">
        <v>12000</v>
      </c>
      <c r="O47" s="9254">
        <f t="shared" si="2"/>
        <v>11688</v>
      </c>
      <c r="P47" s="9257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9258">
        <v>21</v>
      </c>
      <c r="B48" s="9259">
        <v>5</v>
      </c>
      <c r="C48" s="9260">
        <v>5.15</v>
      </c>
      <c r="D48" s="9261">
        <v>12000</v>
      </c>
      <c r="E48" s="9262">
        <f t="shared" si="0"/>
        <v>11688</v>
      </c>
      <c r="F48" s="9263">
        <v>53</v>
      </c>
      <c r="G48" s="9259">
        <v>13</v>
      </c>
      <c r="H48" s="9264">
        <v>13.15</v>
      </c>
      <c r="I48" s="9261">
        <v>12000</v>
      </c>
      <c r="J48" s="9262">
        <f t="shared" si="1"/>
        <v>11688</v>
      </c>
      <c r="K48" s="9263">
        <v>85</v>
      </c>
      <c r="L48" s="9264">
        <v>21</v>
      </c>
      <c r="M48" s="9259">
        <v>21.15</v>
      </c>
      <c r="N48" s="9261">
        <v>12000</v>
      </c>
      <c r="O48" s="9262">
        <f t="shared" si="2"/>
        <v>11688</v>
      </c>
      <c r="P48" s="9265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9266">
        <v>22</v>
      </c>
      <c r="B49" s="9267">
        <v>5.15</v>
      </c>
      <c r="C49" s="9268">
        <v>5.3</v>
      </c>
      <c r="D49" s="9269">
        <v>12000</v>
      </c>
      <c r="E49" s="9270">
        <f t="shared" si="0"/>
        <v>11688</v>
      </c>
      <c r="F49" s="9271">
        <v>54</v>
      </c>
      <c r="G49" s="9272">
        <v>13.15</v>
      </c>
      <c r="H49" s="9268">
        <v>13.3</v>
      </c>
      <c r="I49" s="9269">
        <v>12000</v>
      </c>
      <c r="J49" s="9270">
        <f t="shared" si="1"/>
        <v>11688</v>
      </c>
      <c r="K49" s="9271">
        <v>86</v>
      </c>
      <c r="L49" s="9268">
        <v>21.15</v>
      </c>
      <c r="M49" s="9272">
        <v>21.3</v>
      </c>
      <c r="N49" s="9269">
        <v>12000</v>
      </c>
      <c r="O49" s="9270">
        <f t="shared" si="2"/>
        <v>11688</v>
      </c>
      <c r="P49" s="9273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9274">
        <v>23</v>
      </c>
      <c r="B50" s="9275">
        <v>5.3</v>
      </c>
      <c r="C50" s="9276">
        <v>5.45</v>
      </c>
      <c r="D50" s="9277">
        <v>12000</v>
      </c>
      <c r="E50" s="9278">
        <f t="shared" si="0"/>
        <v>11688</v>
      </c>
      <c r="F50" s="9279">
        <v>55</v>
      </c>
      <c r="G50" s="9275">
        <v>13.3</v>
      </c>
      <c r="H50" s="9280">
        <v>13.45</v>
      </c>
      <c r="I50" s="9277">
        <v>12000</v>
      </c>
      <c r="J50" s="9278">
        <f t="shared" si="1"/>
        <v>11688</v>
      </c>
      <c r="K50" s="9279">
        <v>87</v>
      </c>
      <c r="L50" s="9280">
        <v>21.3</v>
      </c>
      <c r="M50" s="9275">
        <v>21.45</v>
      </c>
      <c r="N50" s="9277">
        <v>12000</v>
      </c>
      <c r="O50" s="9278">
        <f t="shared" si="2"/>
        <v>11688</v>
      </c>
      <c r="P50" s="9281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9282">
        <v>24</v>
      </c>
      <c r="B51" s="9283">
        <v>5.45</v>
      </c>
      <c r="C51" s="9284">
        <v>6</v>
      </c>
      <c r="D51" s="9285">
        <v>12000</v>
      </c>
      <c r="E51" s="9286">
        <f t="shared" si="0"/>
        <v>11688</v>
      </c>
      <c r="F51" s="9287">
        <v>56</v>
      </c>
      <c r="G51" s="9288">
        <v>13.45</v>
      </c>
      <c r="H51" s="9284">
        <v>14</v>
      </c>
      <c r="I51" s="9285">
        <v>12000</v>
      </c>
      <c r="J51" s="9286">
        <f t="shared" si="1"/>
        <v>11688</v>
      </c>
      <c r="K51" s="9287">
        <v>88</v>
      </c>
      <c r="L51" s="9284">
        <v>21.45</v>
      </c>
      <c r="M51" s="9288">
        <v>22</v>
      </c>
      <c r="N51" s="9285">
        <v>12000</v>
      </c>
      <c r="O51" s="9286">
        <f t="shared" si="2"/>
        <v>11688</v>
      </c>
      <c r="P51" s="9289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9290">
        <v>25</v>
      </c>
      <c r="B52" s="9291">
        <v>6</v>
      </c>
      <c r="C52" s="9292">
        <v>6.15</v>
      </c>
      <c r="D52" s="9293">
        <v>12000</v>
      </c>
      <c r="E52" s="9294">
        <f t="shared" si="0"/>
        <v>11688</v>
      </c>
      <c r="F52" s="9295">
        <v>57</v>
      </c>
      <c r="G52" s="9291">
        <v>14</v>
      </c>
      <c r="H52" s="9296">
        <v>14.15</v>
      </c>
      <c r="I52" s="9293">
        <v>12000</v>
      </c>
      <c r="J52" s="9294">
        <f t="shared" si="1"/>
        <v>11688</v>
      </c>
      <c r="K52" s="9295">
        <v>89</v>
      </c>
      <c r="L52" s="9296">
        <v>22</v>
      </c>
      <c r="M52" s="9291">
        <v>22.15</v>
      </c>
      <c r="N52" s="9293">
        <v>12000</v>
      </c>
      <c r="O52" s="9294">
        <f t="shared" si="2"/>
        <v>11688</v>
      </c>
      <c r="P52" s="9297"/>
      <c r="Q52" t="s">
        <v>167</v>
      </c>
      <c r="S52" s="39">
        <f>AVERAGE(S28:S51)</f>
        <v>12000</v>
      </c>
    </row>
    <row r="53" spans="1:19" x14ac:dyDescent="0.2">
      <c r="A53" s="9298">
        <v>26</v>
      </c>
      <c r="B53" s="9299">
        <v>6.15</v>
      </c>
      <c r="C53" s="9300">
        <v>6.3</v>
      </c>
      <c r="D53" s="9301">
        <v>12000</v>
      </c>
      <c r="E53" s="9302">
        <f t="shared" si="0"/>
        <v>11688</v>
      </c>
      <c r="F53" s="9303">
        <v>58</v>
      </c>
      <c r="G53" s="9304">
        <v>14.15</v>
      </c>
      <c r="H53" s="9300">
        <v>14.3</v>
      </c>
      <c r="I53" s="9301">
        <v>12000</v>
      </c>
      <c r="J53" s="9302">
        <f t="shared" si="1"/>
        <v>11688</v>
      </c>
      <c r="K53" s="9303">
        <v>90</v>
      </c>
      <c r="L53" s="9300">
        <v>22.15</v>
      </c>
      <c r="M53" s="9304">
        <v>22.3</v>
      </c>
      <c r="N53" s="9301">
        <v>12000</v>
      </c>
      <c r="O53" s="9302">
        <f t="shared" si="2"/>
        <v>11688</v>
      </c>
      <c r="P53" s="9305"/>
    </row>
    <row r="54" spans="1:19" x14ac:dyDescent="0.2">
      <c r="A54" s="9306">
        <v>27</v>
      </c>
      <c r="B54" s="9307">
        <v>6.3</v>
      </c>
      <c r="C54" s="9308">
        <v>6.45</v>
      </c>
      <c r="D54" s="9309">
        <v>12000</v>
      </c>
      <c r="E54" s="9310">
        <f t="shared" si="0"/>
        <v>11688</v>
      </c>
      <c r="F54" s="9311">
        <v>59</v>
      </c>
      <c r="G54" s="9307">
        <v>14.3</v>
      </c>
      <c r="H54" s="9312">
        <v>14.45</v>
      </c>
      <c r="I54" s="9309">
        <v>12000</v>
      </c>
      <c r="J54" s="9310">
        <f t="shared" si="1"/>
        <v>11688</v>
      </c>
      <c r="K54" s="9311">
        <v>91</v>
      </c>
      <c r="L54" s="9312">
        <v>22.3</v>
      </c>
      <c r="M54" s="9307">
        <v>22.45</v>
      </c>
      <c r="N54" s="9309">
        <v>12000</v>
      </c>
      <c r="O54" s="9310">
        <f t="shared" si="2"/>
        <v>11688</v>
      </c>
      <c r="P54" s="9313"/>
    </row>
    <row r="55" spans="1:19" x14ac:dyDescent="0.2">
      <c r="A55" s="9314">
        <v>28</v>
      </c>
      <c r="B55" s="9315">
        <v>6.45</v>
      </c>
      <c r="C55" s="9316">
        <v>7</v>
      </c>
      <c r="D55" s="9317">
        <v>12000</v>
      </c>
      <c r="E55" s="9318">
        <f t="shared" si="0"/>
        <v>11688</v>
      </c>
      <c r="F55" s="9319">
        <v>60</v>
      </c>
      <c r="G55" s="9320">
        <v>14.45</v>
      </c>
      <c r="H55" s="9320">
        <v>15</v>
      </c>
      <c r="I55" s="9317">
        <v>12000</v>
      </c>
      <c r="J55" s="9318">
        <f t="shared" si="1"/>
        <v>11688</v>
      </c>
      <c r="K55" s="9319">
        <v>92</v>
      </c>
      <c r="L55" s="9316">
        <v>22.45</v>
      </c>
      <c r="M55" s="9320">
        <v>23</v>
      </c>
      <c r="N55" s="9317">
        <v>12000</v>
      </c>
      <c r="O55" s="9318">
        <f t="shared" si="2"/>
        <v>11688</v>
      </c>
      <c r="P55" s="9321"/>
    </row>
    <row r="56" spans="1:19" x14ac:dyDescent="0.2">
      <c r="A56" s="9322">
        <v>29</v>
      </c>
      <c r="B56" s="9323">
        <v>7</v>
      </c>
      <c r="C56" s="9324">
        <v>7.15</v>
      </c>
      <c r="D56" s="9325">
        <v>12000</v>
      </c>
      <c r="E56" s="9326">
        <f t="shared" si="0"/>
        <v>11688</v>
      </c>
      <c r="F56" s="9327">
        <v>61</v>
      </c>
      <c r="G56" s="9323">
        <v>15</v>
      </c>
      <c r="H56" s="9323">
        <v>15.15</v>
      </c>
      <c r="I56" s="9325">
        <v>12000</v>
      </c>
      <c r="J56" s="9326">
        <f t="shared" si="1"/>
        <v>11688</v>
      </c>
      <c r="K56" s="9327">
        <v>93</v>
      </c>
      <c r="L56" s="9328">
        <v>23</v>
      </c>
      <c r="M56" s="9323">
        <v>23.15</v>
      </c>
      <c r="N56" s="9325">
        <v>12000</v>
      </c>
      <c r="O56" s="9326">
        <f t="shared" si="2"/>
        <v>11688</v>
      </c>
      <c r="P56" s="9329"/>
    </row>
    <row r="57" spans="1:19" x14ac:dyDescent="0.2">
      <c r="A57" s="9330">
        <v>30</v>
      </c>
      <c r="B57" s="9331">
        <v>7.15</v>
      </c>
      <c r="C57" s="9332">
        <v>7.3</v>
      </c>
      <c r="D57" s="9333">
        <v>12000</v>
      </c>
      <c r="E57" s="9334">
        <f t="shared" si="0"/>
        <v>11688</v>
      </c>
      <c r="F57" s="9335">
        <v>62</v>
      </c>
      <c r="G57" s="9336">
        <v>15.15</v>
      </c>
      <c r="H57" s="9336">
        <v>15.3</v>
      </c>
      <c r="I57" s="9333">
        <v>12000</v>
      </c>
      <c r="J57" s="9334">
        <f t="shared" si="1"/>
        <v>11688</v>
      </c>
      <c r="K57" s="9335">
        <v>94</v>
      </c>
      <c r="L57" s="9336">
        <v>23.15</v>
      </c>
      <c r="M57" s="9336">
        <v>23.3</v>
      </c>
      <c r="N57" s="9333">
        <v>12000</v>
      </c>
      <c r="O57" s="9334">
        <f t="shared" si="2"/>
        <v>11688</v>
      </c>
      <c r="P57" s="9337"/>
    </row>
    <row r="58" spans="1:19" x14ac:dyDescent="0.2">
      <c r="A58" s="9338">
        <v>31</v>
      </c>
      <c r="B58" s="9339">
        <v>7.3</v>
      </c>
      <c r="C58" s="9340">
        <v>7.45</v>
      </c>
      <c r="D58" s="9341">
        <v>12000</v>
      </c>
      <c r="E58" s="9342">
        <f t="shared" si="0"/>
        <v>11688</v>
      </c>
      <c r="F58" s="9343">
        <v>63</v>
      </c>
      <c r="G58" s="9339">
        <v>15.3</v>
      </c>
      <c r="H58" s="9339">
        <v>15.45</v>
      </c>
      <c r="I58" s="9341">
        <v>12000</v>
      </c>
      <c r="J58" s="9342">
        <f t="shared" si="1"/>
        <v>11688</v>
      </c>
      <c r="K58" s="9343">
        <v>95</v>
      </c>
      <c r="L58" s="9339">
        <v>23.3</v>
      </c>
      <c r="M58" s="9339">
        <v>23.45</v>
      </c>
      <c r="N58" s="9341">
        <v>12000</v>
      </c>
      <c r="O58" s="9342">
        <f t="shared" si="2"/>
        <v>11688</v>
      </c>
      <c r="P58" s="9344"/>
    </row>
    <row r="59" spans="1:19" x14ac:dyDescent="0.2">
      <c r="A59" s="9345">
        <v>32</v>
      </c>
      <c r="B59" s="9346">
        <v>7.45</v>
      </c>
      <c r="C59" s="9347">
        <v>8</v>
      </c>
      <c r="D59" s="9348">
        <v>12000</v>
      </c>
      <c r="E59" s="9349">
        <f t="shared" si="0"/>
        <v>11688</v>
      </c>
      <c r="F59" s="9350">
        <v>64</v>
      </c>
      <c r="G59" s="9351">
        <v>15.45</v>
      </c>
      <c r="H59" s="9351">
        <v>16</v>
      </c>
      <c r="I59" s="9348">
        <v>12000</v>
      </c>
      <c r="J59" s="9349">
        <f t="shared" si="1"/>
        <v>11688</v>
      </c>
      <c r="K59" s="9350">
        <v>96</v>
      </c>
      <c r="L59" s="9351">
        <v>23.45</v>
      </c>
      <c r="M59" s="9351">
        <v>24</v>
      </c>
      <c r="N59" s="9348">
        <v>12000</v>
      </c>
      <c r="O59" s="9349">
        <f t="shared" si="2"/>
        <v>11688</v>
      </c>
      <c r="P59" s="9352"/>
    </row>
    <row r="60" spans="1:19" x14ac:dyDescent="0.2">
      <c r="A60" s="9353" t="s">
        <v>27</v>
      </c>
      <c r="B60" s="9354"/>
      <c r="C60" s="9354"/>
      <c r="D60" s="9355">
        <f>SUM(D28:D59)</f>
        <v>384000</v>
      </c>
      <c r="E60" s="9356">
        <f>SUM(E28:E59)</f>
        <v>374016</v>
      </c>
      <c r="F60" s="9354"/>
      <c r="G60" s="9354"/>
      <c r="H60" s="9354"/>
      <c r="I60" s="9355">
        <f>SUM(I28:I59)</f>
        <v>384000</v>
      </c>
      <c r="J60" s="9356">
        <f>SUM(J28:J59)</f>
        <v>374016</v>
      </c>
      <c r="K60" s="9354"/>
      <c r="L60" s="9354"/>
      <c r="M60" s="9354"/>
      <c r="N60" s="9354">
        <f>SUM(N28:N59)</f>
        <v>384000</v>
      </c>
      <c r="O60" s="9356">
        <f>SUM(O28:O59)</f>
        <v>374016</v>
      </c>
      <c r="P60" s="9357"/>
    </row>
    <row r="64" spans="1:19" x14ac:dyDescent="0.2">
      <c r="A64" t="s">
        <v>103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9358"/>
      <c r="B66" s="9359"/>
      <c r="C66" s="9359"/>
      <c r="D66" s="9360"/>
      <c r="E66" s="9359"/>
      <c r="F66" s="9359"/>
      <c r="G66" s="9359"/>
      <c r="H66" s="9359"/>
      <c r="I66" s="9360"/>
      <c r="J66" s="9361"/>
      <c r="K66" s="9359"/>
      <c r="L66" s="9359"/>
      <c r="M66" s="9359"/>
      <c r="N66" s="9359"/>
      <c r="O66" s="9359"/>
      <c r="P66" s="9362"/>
    </row>
    <row r="67" spans="1:16" x14ac:dyDescent="0.2">
      <c r="A67" s="9363" t="s">
        <v>28</v>
      </c>
      <c r="B67" s="9364"/>
      <c r="C67" s="9364"/>
      <c r="D67" s="9365"/>
      <c r="E67" s="9366"/>
      <c r="F67" s="9364"/>
      <c r="G67" s="9364"/>
      <c r="H67" s="9366"/>
      <c r="I67" s="9365"/>
      <c r="J67" s="9367"/>
      <c r="K67" s="9364"/>
      <c r="L67" s="9364"/>
      <c r="M67" s="9364"/>
      <c r="N67" s="9364"/>
      <c r="O67" s="9364"/>
      <c r="P67" s="9368"/>
    </row>
    <row r="68" spans="1:16" x14ac:dyDescent="0.2">
      <c r="A68" s="9369"/>
      <c r="B68" s="9370"/>
      <c r="C68" s="9370"/>
      <c r="D68" s="9370"/>
      <c r="E68" s="9370"/>
      <c r="F68" s="9370"/>
      <c r="G68" s="9370"/>
      <c r="H68" s="9370"/>
      <c r="I68" s="9370"/>
      <c r="J68" s="9370"/>
      <c r="K68" s="9370"/>
      <c r="L68" s="9371"/>
      <c r="M68" s="9371"/>
      <c r="N68" s="9371"/>
      <c r="O68" s="9371"/>
      <c r="P68" s="9372"/>
    </row>
    <row r="69" spans="1:16" x14ac:dyDescent="0.2">
      <c r="A69" s="9373"/>
      <c r="B69" s="9374"/>
      <c r="C69" s="9374"/>
      <c r="D69" s="9375"/>
      <c r="E69" s="9376"/>
      <c r="F69" s="9374"/>
      <c r="G69" s="9374"/>
      <c r="H69" s="9376"/>
      <c r="I69" s="9375"/>
      <c r="J69" s="9377"/>
      <c r="K69" s="9374"/>
      <c r="L69" s="9374"/>
      <c r="M69" s="9374"/>
      <c r="N69" s="9374"/>
      <c r="O69" s="9374"/>
      <c r="P69" s="9378"/>
    </row>
    <row r="70" spans="1:16" x14ac:dyDescent="0.2">
      <c r="A70" s="9379"/>
      <c r="B70" s="9380"/>
      <c r="C70" s="9380"/>
      <c r="D70" s="9381"/>
      <c r="E70" s="9382"/>
      <c r="F70" s="9380"/>
      <c r="G70" s="9380"/>
      <c r="H70" s="9382"/>
      <c r="I70" s="9381"/>
      <c r="J70" s="9380"/>
      <c r="K70" s="9380"/>
      <c r="L70" s="9380"/>
      <c r="M70" s="9380"/>
      <c r="N70" s="9380"/>
      <c r="O70" s="9380"/>
      <c r="P70" s="9383"/>
    </row>
    <row r="71" spans="1:16" x14ac:dyDescent="0.2">
      <c r="A71" s="9384"/>
      <c r="B71" s="9385"/>
      <c r="C71" s="9385"/>
      <c r="D71" s="9386"/>
      <c r="E71" s="9387"/>
      <c r="F71" s="9385"/>
      <c r="G71" s="9385"/>
      <c r="H71" s="9387"/>
      <c r="I71" s="9386"/>
      <c r="J71" s="9385"/>
      <c r="K71" s="9385"/>
      <c r="L71" s="9385"/>
      <c r="M71" s="9385"/>
      <c r="N71" s="9385"/>
      <c r="O71" s="9385"/>
      <c r="P71" s="9388"/>
    </row>
    <row r="72" spans="1:16" x14ac:dyDescent="0.2">
      <c r="A72" s="9389"/>
      <c r="B72" s="9390"/>
      <c r="C72" s="9390"/>
      <c r="D72" s="9391"/>
      <c r="E72" s="9392"/>
      <c r="F72" s="9390"/>
      <c r="G72" s="9390"/>
      <c r="H72" s="9392"/>
      <c r="I72" s="9391"/>
      <c r="J72" s="9390"/>
      <c r="K72" s="9390"/>
      <c r="L72" s="9390"/>
      <c r="M72" s="9390" t="s">
        <v>29</v>
      </c>
      <c r="N72" s="9390"/>
      <c r="O72" s="9390"/>
      <c r="P72" s="9393"/>
    </row>
    <row r="73" spans="1:16" x14ac:dyDescent="0.2">
      <c r="A73" s="9394"/>
      <c r="B73" s="9395"/>
      <c r="C73" s="9395"/>
      <c r="D73" s="9396"/>
      <c r="E73" s="9397"/>
      <c r="F73" s="9395"/>
      <c r="G73" s="9395"/>
      <c r="H73" s="9397"/>
      <c r="I73" s="9396"/>
      <c r="J73" s="9395"/>
      <c r="K73" s="9395"/>
      <c r="L73" s="9395"/>
      <c r="M73" s="9395" t="s">
        <v>30</v>
      </c>
      <c r="N73" s="9395"/>
      <c r="O73" s="9395"/>
      <c r="P73" s="9398"/>
    </row>
    <row r="74" spans="1:16" ht="15.75" x14ac:dyDescent="0.25">
      <c r="E74" s="9399"/>
      <c r="H74" s="9399"/>
    </row>
    <row r="75" spans="1:16" ht="15.75" x14ac:dyDescent="0.25">
      <c r="C75" s="9400"/>
      <c r="E75" s="9401"/>
      <c r="H75" s="9401"/>
    </row>
    <row r="76" spans="1:16" ht="15.75" x14ac:dyDescent="0.25">
      <c r="E76" s="9402"/>
      <c r="H76" s="9402"/>
    </row>
    <row r="77" spans="1:16" ht="15.75" x14ac:dyDescent="0.25">
      <c r="E77" s="9403"/>
      <c r="H77" s="9403"/>
    </row>
    <row r="78" spans="1:16" ht="15.75" x14ac:dyDescent="0.25">
      <c r="E78" s="9404"/>
      <c r="H78" s="9404"/>
    </row>
    <row r="79" spans="1:16" ht="15.75" x14ac:dyDescent="0.25">
      <c r="E79" s="9405"/>
      <c r="H79" s="9405"/>
    </row>
    <row r="80" spans="1:16" ht="15.75" x14ac:dyDescent="0.25">
      <c r="E80" s="9406"/>
      <c r="H80" s="9406"/>
    </row>
    <row r="81" spans="5:13" ht="15.75" x14ac:dyDescent="0.25">
      <c r="E81" s="9407"/>
      <c r="H81" s="9407"/>
    </row>
    <row r="82" spans="5:13" ht="15.75" x14ac:dyDescent="0.25">
      <c r="E82" s="9408"/>
      <c r="H82" s="9408"/>
    </row>
    <row r="83" spans="5:13" ht="15.75" x14ac:dyDescent="0.25">
      <c r="E83" s="9409"/>
      <c r="H83" s="9409"/>
    </row>
    <row r="84" spans="5:13" ht="15.75" x14ac:dyDescent="0.25">
      <c r="E84" s="9410"/>
      <c r="H84" s="9410"/>
    </row>
    <row r="85" spans="5:13" ht="15.75" x14ac:dyDescent="0.25">
      <c r="E85" s="9411"/>
      <c r="H85" s="9411"/>
    </row>
    <row r="86" spans="5:13" ht="15.75" x14ac:dyDescent="0.25">
      <c r="E86" s="9412"/>
      <c r="H86" s="9412"/>
    </row>
    <row r="87" spans="5:13" ht="15.75" x14ac:dyDescent="0.25">
      <c r="E87" s="9413"/>
      <c r="H87" s="9413"/>
    </row>
    <row r="88" spans="5:13" ht="15.75" x14ac:dyDescent="0.25">
      <c r="E88" s="9414"/>
      <c r="H88" s="9414"/>
    </row>
    <row r="89" spans="5:13" ht="15.75" x14ac:dyDescent="0.25">
      <c r="E89" s="9415"/>
      <c r="H89" s="9415"/>
    </row>
    <row r="90" spans="5:13" ht="15.75" x14ac:dyDescent="0.25">
      <c r="E90" s="9416"/>
      <c r="H90" s="9416"/>
    </row>
    <row r="91" spans="5:13" ht="15.75" x14ac:dyDescent="0.25">
      <c r="E91" s="9417"/>
      <c r="H91" s="9417"/>
    </row>
    <row r="92" spans="5:13" ht="15.75" x14ac:dyDescent="0.25">
      <c r="E92" s="9418"/>
      <c r="H92" s="9418"/>
    </row>
    <row r="93" spans="5:13" ht="15.75" x14ac:dyDescent="0.25">
      <c r="E93" s="9419"/>
      <c r="H93" s="9419"/>
    </row>
    <row r="94" spans="5:13" ht="15.75" x14ac:dyDescent="0.25">
      <c r="E94" s="9420"/>
      <c r="H94" s="9420"/>
    </row>
    <row r="95" spans="5:13" ht="15.75" x14ac:dyDescent="0.25">
      <c r="E95" s="9421"/>
      <c r="H95" s="9421"/>
    </row>
    <row r="96" spans="5:13" ht="15.75" x14ac:dyDescent="0.25">
      <c r="E96" s="9422"/>
      <c r="H96" s="9422"/>
      <c r="M96" s="9423" t="s">
        <v>8</v>
      </c>
    </row>
    <row r="97" spans="5:14" ht="15.75" x14ac:dyDescent="0.25">
      <c r="E97" s="9424"/>
      <c r="H97" s="9424"/>
    </row>
    <row r="98" spans="5:14" ht="15.75" x14ac:dyDescent="0.25">
      <c r="E98" s="9425"/>
      <c r="H98" s="9425"/>
    </row>
    <row r="99" spans="5:14" ht="15.75" x14ac:dyDescent="0.25">
      <c r="E99" s="9426"/>
      <c r="H99" s="9426"/>
    </row>
    <row r="101" spans="5:14" x14ac:dyDescent="0.2">
      <c r="N101" s="9427"/>
    </row>
    <row r="126" spans="4:4" x14ac:dyDescent="0.2">
      <c r="D126" s="9428"/>
    </row>
  </sheetData>
  <mergeCells count="1">
    <mergeCell ref="Q27:R2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1221"/>
      <c r="B1" s="1222"/>
      <c r="C1" s="1222"/>
      <c r="D1" s="1223"/>
      <c r="E1" s="1222"/>
      <c r="F1" s="1222"/>
      <c r="G1" s="1222"/>
      <c r="H1" s="1222"/>
      <c r="I1" s="1223"/>
      <c r="J1" s="1222"/>
      <c r="K1" s="1222"/>
      <c r="L1" s="1222"/>
      <c r="M1" s="1222"/>
      <c r="N1" s="1222"/>
      <c r="O1" s="1222"/>
      <c r="P1" s="1224"/>
    </row>
    <row r="2" spans="1:16" ht="12.75" customHeight="1" x14ac:dyDescent="0.2">
      <c r="A2" s="1225" t="s">
        <v>0</v>
      </c>
      <c r="B2" s="1226"/>
      <c r="C2" s="1226"/>
      <c r="D2" s="1226"/>
      <c r="E2" s="1226"/>
      <c r="F2" s="1226"/>
      <c r="G2" s="1226"/>
      <c r="H2" s="1226"/>
      <c r="I2" s="1226"/>
      <c r="J2" s="1226"/>
      <c r="K2" s="1226"/>
      <c r="L2" s="1226"/>
      <c r="M2" s="1226"/>
      <c r="N2" s="1226"/>
      <c r="O2" s="1226"/>
      <c r="P2" s="1227"/>
    </row>
    <row r="3" spans="1:16" ht="12.75" customHeight="1" x14ac:dyDescent="0.2">
      <c r="A3" s="1228"/>
      <c r="B3" s="1229"/>
      <c r="C3" s="1229"/>
      <c r="D3" s="1229"/>
      <c r="E3" s="1229"/>
      <c r="F3" s="1229"/>
      <c r="G3" s="1229"/>
      <c r="H3" s="1229"/>
      <c r="I3" s="1229"/>
      <c r="J3" s="1229"/>
      <c r="K3" s="1229"/>
      <c r="L3" s="1229"/>
      <c r="M3" s="1229"/>
      <c r="N3" s="1229"/>
      <c r="O3" s="1229"/>
      <c r="P3" s="1230"/>
    </row>
    <row r="4" spans="1:16" ht="12.75" customHeight="1" x14ac:dyDescent="0.2">
      <c r="A4" s="1231" t="s">
        <v>32</v>
      </c>
      <c r="B4" s="1232"/>
      <c r="C4" s="1232"/>
      <c r="D4" s="1232"/>
      <c r="E4" s="1232"/>
      <c r="F4" s="1232"/>
      <c r="G4" s="1232"/>
      <c r="H4" s="1232"/>
      <c r="I4" s="1232"/>
      <c r="J4" s="1233"/>
      <c r="K4" s="1234"/>
      <c r="L4" s="1234"/>
      <c r="M4" s="1234"/>
      <c r="N4" s="1234"/>
      <c r="O4" s="1234"/>
      <c r="P4" s="1235"/>
    </row>
    <row r="5" spans="1:16" ht="12.75" customHeight="1" x14ac:dyDescent="0.2">
      <c r="A5" s="1236"/>
      <c r="B5" s="1237"/>
      <c r="C5" s="1237"/>
      <c r="D5" s="1238"/>
      <c r="E5" s="1237"/>
      <c r="F5" s="1237"/>
      <c r="G5" s="1237"/>
      <c r="H5" s="1237"/>
      <c r="I5" s="1238"/>
      <c r="J5" s="1237"/>
      <c r="K5" s="1237"/>
      <c r="L5" s="1237"/>
      <c r="M5" s="1237"/>
      <c r="N5" s="1237"/>
      <c r="O5" s="1237"/>
      <c r="P5" s="1239"/>
    </row>
    <row r="6" spans="1:16" ht="12.75" customHeight="1" x14ac:dyDescent="0.2">
      <c r="A6" s="1240" t="s">
        <v>2</v>
      </c>
      <c r="B6" s="1241"/>
      <c r="C6" s="1241"/>
      <c r="D6" s="1242"/>
      <c r="E6" s="1241"/>
      <c r="F6" s="1241"/>
      <c r="G6" s="1241"/>
      <c r="H6" s="1241"/>
      <c r="I6" s="1242"/>
      <c r="J6" s="1241"/>
      <c r="K6" s="1241"/>
      <c r="L6" s="1241"/>
      <c r="M6" s="1241"/>
      <c r="N6" s="1241"/>
      <c r="O6" s="1241"/>
      <c r="P6" s="1243"/>
    </row>
    <row r="7" spans="1:16" ht="12.75" customHeight="1" x14ac:dyDescent="0.2">
      <c r="A7" s="1244" t="s">
        <v>3</v>
      </c>
      <c r="B7" s="1245"/>
      <c r="C7" s="1245"/>
      <c r="D7" s="1246"/>
      <c r="E7" s="1245"/>
      <c r="F7" s="1245"/>
      <c r="G7" s="1245"/>
      <c r="H7" s="1245"/>
      <c r="I7" s="1246"/>
      <c r="J7" s="1245"/>
      <c r="K7" s="1245"/>
      <c r="L7" s="1245"/>
      <c r="M7" s="1245"/>
      <c r="N7" s="1245"/>
      <c r="O7" s="1245"/>
      <c r="P7" s="1247"/>
    </row>
    <row r="8" spans="1:16" ht="12.75" customHeight="1" x14ac:dyDescent="0.2">
      <c r="A8" s="1248" t="s">
        <v>4</v>
      </c>
      <c r="B8" s="1249"/>
      <c r="C8" s="1249"/>
      <c r="D8" s="1250"/>
      <c r="E8" s="1249"/>
      <c r="F8" s="1249"/>
      <c r="G8" s="1249"/>
      <c r="H8" s="1249"/>
      <c r="I8" s="1250"/>
      <c r="J8" s="1249"/>
      <c r="K8" s="1249"/>
      <c r="L8" s="1249"/>
      <c r="M8" s="1249"/>
      <c r="N8" s="1249"/>
      <c r="O8" s="1249"/>
      <c r="P8" s="1251"/>
    </row>
    <row r="9" spans="1:16" ht="12.75" customHeight="1" x14ac:dyDescent="0.2">
      <c r="A9" s="1252" t="s">
        <v>5</v>
      </c>
      <c r="B9" s="1253"/>
      <c r="C9" s="1253"/>
      <c r="D9" s="1254"/>
      <c r="E9" s="1253"/>
      <c r="F9" s="1253"/>
      <c r="G9" s="1253"/>
      <c r="H9" s="1253"/>
      <c r="I9" s="1254"/>
      <c r="J9" s="1253"/>
      <c r="K9" s="1253"/>
      <c r="L9" s="1253"/>
      <c r="M9" s="1253"/>
      <c r="N9" s="1253"/>
      <c r="O9" s="1253"/>
      <c r="P9" s="1255"/>
    </row>
    <row r="10" spans="1:16" ht="12.75" customHeight="1" x14ac:dyDescent="0.2">
      <c r="A10" s="1256" t="s">
        <v>6</v>
      </c>
      <c r="B10" s="1257"/>
      <c r="C10" s="1257"/>
      <c r="D10" s="1258"/>
      <c r="E10" s="1257"/>
      <c r="F10" s="1257"/>
      <c r="G10" s="1257"/>
      <c r="H10" s="1257"/>
      <c r="I10" s="1258"/>
      <c r="J10" s="1257"/>
      <c r="K10" s="1257"/>
      <c r="L10" s="1257"/>
      <c r="M10" s="1257"/>
      <c r="N10" s="1257"/>
      <c r="O10" s="1257"/>
      <c r="P10" s="1259"/>
    </row>
    <row r="11" spans="1:16" ht="12.75" customHeight="1" x14ac:dyDescent="0.2">
      <c r="A11" s="1260"/>
      <c r="B11" s="1261"/>
      <c r="C11" s="1261"/>
      <c r="D11" s="1262"/>
      <c r="E11" s="1261"/>
      <c r="F11" s="1261"/>
      <c r="G11" s="1263"/>
      <c r="H11" s="1261"/>
      <c r="I11" s="1262"/>
      <c r="J11" s="1261"/>
      <c r="K11" s="1261"/>
      <c r="L11" s="1261"/>
      <c r="M11" s="1261"/>
      <c r="N11" s="1261"/>
      <c r="O11" s="1261"/>
      <c r="P11" s="1264"/>
    </row>
    <row r="12" spans="1:16" ht="12.75" customHeight="1" x14ac:dyDescent="0.2">
      <c r="A12" s="1265" t="s">
        <v>33</v>
      </c>
      <c r="B12" s="1266"/>
      <c r="C12" s="1266"/>
      <c r="D12" s="1267"/>
      <c r="E12" s="1266" t="s">
        <v>8</v>
      </c>
      <c r="F12" s="1266"/>
      <c r="G12" s="1266"/>
      <c r="H12" s="1266"/>
      <c r="I12" s="1267"/>
      <c r="J12" s="1266"/>
      <c r="K12" s="1266"/>
      <c r="L12" s="1266"/>
      <c r="M12" s="1266"/>
      <c r="N12" s="1268" t="s">
        <v>34</v>
      </c>
      <c r="O12" s="1266"/>
      <c r="P12" s="1269"/>
    </row>
    <row r="13" spans="1:16" ht="12.75" customHeight="1" x14ac:dyDescent="0.2">
      <c r="A13" s="1270"/>
      <c r="B13" s="1271"/>
      <c r="C13" s="1271"/>
      <c r="D13" s="1272"/>
      <c r="E13" s="1271"/>
      <c r="F13" s="1271"/>
      <c r="G13" s="1271"/>
      <c r="H13" s="1271"/>
      <c r="I13" s="1272"/>
      <c r="J13" s="1271"/>
      <c r="K13" s="1271"/>
      <c r="L13" s="1271"/>
      <c r="M13" s="1271"/>
      <c r="N13" s="1271"/>
      <c r="O13" s="1271"/>
      <c r="P13" s="1273"/>
    </row>
    <row r="14" spans="1:16" ht="12.75" customHeight="1" x14ac:dyDescent="0.2">
      <c r="A14" s="1274" t="s">
        <v>10</v>
      </c>
      <c r="B14" s="1275"/>
      <c r="C14" s="1275"/>
      <c r="D14" s="1276"/>
      <c r="E14" s="1275"/>
      <c r="F14" s="1275"/>
      <c r="G14" s="1275"/>
      <c r="H14" s="1275"/>
      <c r="I14" s="1276"/>
      <c r="J14" s="1275"/>
      <c r="K14" s="1275"/>
      <c r="L14" s="1275"/>
      <c r="M14" s="1275"/>
      <c r="N14" s="1277"/>
      <c r="O14" s="1278"/>
      <c r="P14" s="1279"/>
    </row>
    <row r="15" spans="1:16" ht="12.75" customHeight="1" x14ac:dyDescent="0.2">
      <c r="A15" s="1280"/>
      <c r="B15" s="1281"/>
      <c r="C15" s="1281"/>
      <c r="D15" s="1282"/>
      <c r="E15" s="1281"/>
      <c r="F15" s="1281"/>
      <c r="G15" s="1281"/>
      <c r="H15" s="1281"/>
      <c r="I15" s="1282"/>
      <c r="J15" s="1281"/>
      <c r="K15" s="1281"/>
      <c r="L15" s="1281"/>
      <c r="M15" s="1281"/>
      <c r="N15" s="1283" t="s">
        <v>11</v>
      </c>
      <c r="O15" s="1284" t="s">
        <v>12</v>
      </c>
      <c r="P15" s="1285"/>
    </row>
    <row r="16" spans="1:16" ht="12.75" customHeight="1" x14ac:dyDescent="0.2">
      <c r="A16" s="1286" t="s">
        <v>13</v>
      </c>
      <c r="B16" s="1287"/>
      <c r="C16" s="1287"/>
      <c r="D16" s="1288"/>
      <c r="E16" s="1287"/>
      <c r="F16" s="1287"/>
      <c r="G16" s="1287"/>
      <c r="H16" s="1287"/>
      <c r="I16" s="1288"/>
      <c r="J16" s="1287"/>
      <c r="K16" s="1287"/>
      <c r="L16" s="1287"/>
      <c r="M16" s="1287"/>
      <c r="N16" s="1289"/>
      <c r="O16" s="1290"/>
      <c r="P16" s="1290"/>
    </row>
    <row r="17" spans="1:47" ht="12.75" customHeight="1" x14ac:dyDescent="0.2">
      <c r="A17" s="1291" t="s">
        <v>14</v>
      </c>
      <c r="B17" s="1292"/>
      <c r="C17" s="1292"/>
      <c r="D17" s="1293"/>
      <c r="E17" s="1292"/>
      <c r="F17" s="1292"/>
      <c r="G17" s="1292"/>
      <c r="H17" s="1292"/>
      <c r="I17" s="1293"/>
      <c r="J17" s="1292"/>
      <c r="K17" s="1292"/>
      <c r="L17" s="1292"/>
      <c r="M17" s="1292"/>
      <c r="N17" s="1294" t="s">
        <v>15</v>
      </c>
      <c r="O17" s="1295" t="s">
        <v>16</v>
      </c>
      <c r="P17" s="1296"/>
    </row>
    <row r="18" spans="1:47" ht="12.75" customHeight="1" x14ac:dyDescent="0.2">
      <c r="A18" s="1297"/>
      <c r="B18" s="1298"/>
      <c r="C18" s="1298"/>
      <c r="D18" s="1299"/>
      <c r="E18" s="1298"/>
      <c r="F18" s="1298"/>
      <c r="G18" s="1298"/>
      <c r="H18" s="1298"/>
      <c r="I18" s="1299"/>
      <c r="J18" s="1298"/>
      <c r="K18" s="1298"/>
      <c r="L18" s="1298"/>
      <c r="M18" s="1298"/>
      <c r="N18" s="1300"/>
      <c r="O18" s="1301"/>
      <c r="P18" s="1302" t="s">
        <v>8</v>
      </c>
    </row>
    <row r="19" spans="1:47" ht="12.75" customHeight="1" x14ac:dyDescent="0.2">
      <c r="A19" s="1303"/>
      <c r="B19" s="1304"/>
      <c r="C19" s="1304"/>
      <c r="D19" s="1305"/>
      <c r="E19" s="1304"/>
      <c r="F19" s="1304"/>
      <c r="G19" s="1304"/>
      <c r="H19" s="1304"/>
      <c r="I19" s="1305"/>
      <c r="J19" s="1304"/>
      <c r="K19" s="1306"/>
      <c r="L19" s="1304" t="s">
        <v>17</v>
      </c>
      <c r="M19" s="1304"/>
      <c r="N19" s="1307"/>
      <c r="O19" s="1308"/>
      <c r="P19" s="1309"/>
      <c r="AU19" s="1310"/>
    </row>
    <row r="20" spans="1:47" ht="12.75" customHeight="1" x14ac:dyDescent="0.2">
      <c r="A20" s="1311"/>
      <c r="B20" s="1312"/>
      <c r="C20" s="1312"/>
      <c r="D20" s="1313"/>
      <c r="E20" s="1312"/>
      <c r="F20" s="1312"/>
      <c r="G20" s="1312"/>
      <c r="H20" s="1312"/>
      <c r="I20" s="1313"/>
      <c r="J20" s="1312"/>
      <c r="K20" s="1312"/>
      <c r="L20" s="1312"/>
      <c r="M20" s="1312"/>
      <c r="N20" s="1314"/>
      <c r="O20" s="1315"/>
      <c r="P20" s="1316"/>
    </row>
    <row r="21" spans="1:47" ht="12.75" customHeight="1" x14ac:dyDescent="0.2">
      <c r="A21" s="1317"/>
      <c r="B21" s="1318"/>
      <c r="C21" s="1319"/>
      <c r="D21" s="1319"/>
      <c r="E21" s="1318"/>
      <c r="F21" s="1318"/>
      <c r="G21" s="1318"/>
      <c r="H21" s="1318" t="s">
        <v>8</v>
      </c>
      <c r="I21" s="1320"/>
      <c r="J21" s="1318"/>
      <c r="K21" s="1318"/>
      <c r="L21" s="1318"/>
      <c r="M21" s="1318"/>
      <c r="N21" s="1321"/>
      <c r="O21" s="1322"/>
      <c r="P21" s="1323"/>
    </row>
    <row r="22" spans="1:47" ht="12.75" customHeight="1" x14ac:dyDescent="0.2">
      <c r="A22" s="1324"/>
      <c r="B22" s="1325"/>
      <c r="C22" s="1325"/>
      <c r="D22" s="1326"/>
      <c r="E22" s="1325"/>
      <c r="F22" s="1325"/>
      <c r="G22" s="1325"/>
      <c r="H22" s="1325"/>
      <c r="I22" s="1326"/>
      <c r="J22" s="1325"/>
      <c r="K22" s="1325"/>
      <c r="L22" s="1325"/>
      <c r="M22" s="1325"/>
      <c r="N22" s="1325"/>
      <c r="O22" s="1325"/>
      <c r="P22" s="1327"/>
    </row>
    <row r="23" spans="1:47" ht="12.75" customHeight="1" x14ac:dyDescent="0.2">
      <c r="A23" s="1328" t="s">
        <v>18</v>
      </c>
      <c r="B23" s="1329"/>
      <c r="C23" s="1329"/>
      <c r="D23" s="1330"/>
      <c r="E23" s="1331" t="s">
        <v>19</v>
      </c>
      <c r="F23" s="1331"/>
      <c r="G23" s="1331"/>
      <c r="H23" s="1331"/>
      <c r="I23" s="1331"/>
      <c r="J23" s="1331"/>
      <c r="K23" s="1331"/>
      <c r="L23" s="1331"/>
      <c r="M23" s="1329"/>
      <c r="N23" s="1329"/>
      <c r="O23" s="1329"/>
      <c r="P23" s="1332"/>
    </row>
    <row r="24" spans="1:47" ht="15.75" x14ac:dyDescent="0.25">
      <c r="A24" s="1333"/>
      <c r="B24" s="1334"/>
      <c r="C24" s="1334"/>
      <c r="D24" s="1335"/>
      <c r="E24" s="1336" t="s">
        <v>20</v>
      </c>
      <c r="F24" s="1336"/>
      <c r="G24" s="1336"/>
      <c r="H24" s="1336"/>
      <c r="I24" s="1336"/>
      <c r="J24" s="1336"/>
      <c r="K24" s="1336"/>
      <c r="L24" s="1336"/>
      <c r="M24" s="1334"/>
      <c r="N24" s="1334"/>
      <c r="O24" s="1334"/>
      <c r="P24" s="1337"/>
    </row>
    <row r="25" spans="1:47" ht="12.75" customHeight="1" x14ac:dyDescent="0.2">
      <c r="A25" s="1338"/>
      <c r="B25" s="1339" t="s">
        <v>21</v>
      </c>
      <c r="C25" s="1340"/>
      <c r="D25" s="1340"/>
      <c r="E25" s="1340"/>
      <c r="F25" s="1340"/>
      <c r="G25" s="1340"/>
      <c r="H25" s="1340"/>
      <c r="I25" s="1340"/>
      <c r="J25" s="1340"/>
      <c r="K25" s="1340"/>
      <c r="L25" s="1340"/>
      <c r="M25" s="1340"/>
      <c r="N25" s="1340"/>
      <c r="O25" s="1341"/>
      <c r="P25" s="1342"/>
    </row>
    <row r="26" spans="1:47" ht="12.75" customHeight="1" x14ac:dyDescent="0.2">
      <c r="A26" s="1343" t="s">
        <v>22</v>
      </c>
      <c r="B26" s="1344" t="s">
        <v>23</v>
      </c>
      <c r="C26" s="1344"/>
      <c r="D26" s="1343" t="s">
        <v>24</v>
      </c>
      <c r="E26" s="1343" t="s">
        <v>25</v>
      </c>
      <c r="F26" s="1343" t="s">
        <v>22</v>
      </c>
      <c r="G26" s="1344" t="s">
        <v>23</v>
      </c>
      <c r="H26" s="1344"/>
      <c r="I26" s="1343" t="s">
        <v>24</v>
      </c>
      <c r="J26" s="1343" t="s">
        <v>25</v>
      </c>
      <c r="K26" s="1343" t="s">
        <v>22</v>
      </c>
      <c r="L26" s="1344" t="s">
        <v>23</v>
      </c>
      <c r="M26" s="1344"/>
      <c r="N26" s="1345" t="s">
        <v>24</v>
      </c>
      <c r="O26" s="1343" t="s">
        <v>25</v>
      </c>
      <c r="P26" s="1346"/>
    </row>
    <row r="27" spans="1:47" ht="12.75" customHeight="1" x14ac:dyDescent="0.2">
      <c r="A27" s="1347"/>
      <c r="B27" s="1348" t="s">
        <v>26</v>
      </c>
      <c r="C27" s="1348" t="s">
        <v>2</v>
      </c>
      <c r="D27" s="1347"/>
      <c r="E27" s="1347"/>
      <c r="F27" s="1347"/>
      <c r="G27" s="1348" t="s">
        <v>26</v>
      </c>
      <c r="H27" s="1348" t="s">
        <v>2</v>
      </c>
      <c r="I27" s="1347"/>
      <c r="J27" s="1347"/>
      <c r="K27" s="1347"/>
      <c r="L27" s="1348" t="s">
        <v>26</v>
      </c>
      <c r="M27" s="1348" t="s">
        <v>2</v>
      </c>
      <c r="N27" s="1349"/>
      <c r="O27" s="1347"/>
      <c r="P27" s="1350"/>
      <c r="Q27" s="41" t="s">
        <v>165</v>
      </c>
      <c r="R27" s="40"/>
      <c r="S27" t="s">
        <v>166</v>
      </c>
    </row>
    <row r="28" spans="1:47" ht="12.75" customHeight="1" x14ac:dyDescent="0.2">
      <c r="A28" s="1351">
        <v>1</v>
      </c>
      <c r="B28" s="1352">
        <v>0</v>
      </c>
      <c r="C28" s="1353">
        <v>0.15</v>
      </c>
      <c r="D28" s="1354">
        <v>12000</v>
      </c>
      <c r="E28" s="1355">
        <f t="shared" ref="E28:E59" si="0">D28*(100-2.6)/100</f>
        <v>11688</v>
      </c>
      <c r="F28" s="1356">
        <v>33</v>
      </c>
      <c r="G28" s="1357">
        <v>8</v>
      </c>
      <c r="H28" s="1357">
        <v>8.15</v>
      </c>
      <c r="I28" s="1354">
        <v>12000</v>
      </c>
      <c r="J28" s="1355">
        <f t="shared" ref="J28:J59" si="1">I28*(100-2.6)/100</f>
        <v>11688</v>
      </c>
      <c r="K28" s="1356">
        <v>65</v>
      </c>
      <c r="L28" s="1357">
        <v>16</v>
      </c>
      <c r="M28" s="1357">
        <v>16.149999999999999</v>
      </c>
      <c r="N28" s="1354">
        <v>12000</v>
      </c>
      <c r="O28" s="1355">
        <f t="shared" ref="O28:O59" si="2">N28*(100-2.6)/100</f>
        <v>11688</v>
      </c>
      <c r="P28" s="1358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1359">
        <v>2</v>
      </c>
      <c r="B29" s="1359">
        <v>0.15</v>
      </c>
      <c r="C29" s="1360">
        <v>0.3</v>
      </c>
      <c r="D29" s="1361">
        <v>12000</v>
      </c>
      <c r="E29" s="1362">
        <f t="shared" si="0"/>
        <v>11688</v>
      </c>
      <c r="F29" s="1363">
        <v>34</v>
      </c>
      <c r="G29" s="1364">
        <v>8.15</v>
      </c>
      <c r="H29" s="1364">
        <v>8.3000000000000007</v>
      </c>
      <c r="I29" s="1361">
        <v>12000</v>
      </c>
      <c r="J29" s="1362">
        <f t="shared" si="1"/>
        <v>11688</v>
      </c>
      <c r="K29" s="1363">
        <v>66</v>
      </c>
      <c r="L29" s="1364">
        <v>16.149999999999999</v>
      </c>
      <c r="M29" s="1364">
        <v>16.3</v>
      </c>
      <c r="N29" s="1361">
        <v>12000</v>
      </c>
      <c r="O29" s="1362">
        <f t="shared" si="2"/>
        <v>11688</v>
      </c>
      <c r="P29" s="136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1366">
        <v>3</v>
      </c>
      <c r="B30" s="1367">
        <v>0.3</v>
      </c>
      <c r="C30" s="1368">
        <v>0.45</v>
      </c>
      <c r="D30" s="1369">
        <v>12000</v>
      </c>
      <c r="E30" s="1370">
        <f t="shared" si="0"/>
        <v>11688</v>
      </c>
      <c r="F30" s="1371">
        <v>35</v>
      </c>
      <c r="G30" s="1372">
        <v>8.3000000000000007</v>
      </c>
      <c r="H30" s="1372">
        <v>8.4499999999999993</v>
      </c>
      <c r="I30" s="1369">
        <v>12000</v>
      </c>
      <c r="J30" s="1370">
        <f t="shared" si="1"/>
        <v>11688</v>
      </c>
      <c r="K30" s="1371">
        <v>67</v>
      </c>
      <c r="L30" s="1372">
        <v>16.3</v>
      </c>
      <c r="M30" s="1372">
        <v>16.45</v>
      </c>
      <c r="N30" s="1369">
        <v>12000</v>
      </c>
      <c r="O30" s="1370">
        <f t="shared" si="2"/>
        <v>11688</v>
      </c>
      <c r="P30" s="1373"/>
      <c r="Q30" s="10609">
        <v>2</v>
      </c>
      <c r="R30" s="10651">
        <v>2.15</v>
      </c>
      <c r="S30" s="39">
        <f>AVERAGE(D36:D39)</f>
        <v>12000</v>
      </c>
      <c r="V30" s="1374"/>
    </row>
    <row r="31" spans="1:47" ht="12.75" customHeight="1" x14ac:dyDescent="0.2">
      <c r="A31" s="1375">
        <v>4</v>
      </c>
      <c r="B31" s="1375">
        <v>0.45</v>
      </c>
      <c r="C31" s="1376">
        <v>1</v>
      </c>
      <c r="D31" s="1377">
        <v>12000</v>
      </c>
      <c r="E31" s="1378">
        <f t="shared" si="0"/>
        <v>11688</v>
      </c>
      <c r="F31" s="1379">
        <v>36</v>
      </c>
      <c r="G31" s="1376">
        <v>8.4499999999999993</v>
      </c>
      <c r="H31" s="1376">
        <v>9</v>
      </c>
      <c r="I31" s="1377">
        <v>12000</v>
      </c>
      <c r="J31" s="1378">
        <f t="shared" si="1"/>
        <v>11688</v>
      </c>
      <c r="K31" s="1379">
        <v>68</v>
      </c>
      <c r="L31" s="1376">
        <v>16.45</v>
      </c>
      <c r="M31" s="1376">
        <v>17</v>
      </c>
      <c r="N31" s="1377">
        <v>12000</v>
      </c>
      <c r="O31" s="1378">
        <f t="shared" si="2"/>
        <v>11688</v>
      </c>
      <c r="P31" s="1380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1381">
        <v>5</v>
      </c>
      <c r="B32" s="1382">
        <v>1</v>
      </c>
      <c r="C32" s="1383">
        <v>1.1499999999999999</v>
      </c>
      <c r="D32" s="1384">
        <v>12000</v>
      </c>
      <c r="E32" s="1385">
        <f t="shared" si="0"/>
        <v>11688</v>
      </c>
      <c r="F32" s="1386">
        <v>37</v>
      </c>
      <c r="G32" s="1382">
        <v>9</v>
      </c>
      <c r="H32" s="1382">
        <v>9.15</v>
      </c>
      <c r="I32" s="1384">
        <v>12000</v>
      </c>
      <c r="J32" s="1385">
        <f t="shared" si="1"/>
        <v>11688</v>
      </c>
      <c r="K32" s="1386">
        <v>69</v>
      </c>
      <c r="L32" s="1382">
        <v>17</v>
      </c>
      <c r="M32" s="1382">
        <v>17.149999999999999</v>
      </c>
      <c r="N32" s="1384">
        <v>12000</v>
      </c>
      <c r="O32" s="1385">
        <f t="shared" si="2"/>
        <v>11688</v>
      </c>
      <c r="P32" s="1387"/>
      <c r="Q32" s="10609">
        <v>4</v>
      </c>
      <c r="R32" s="10626">
        <v>4.1500000000000004</v>
      </c>
      <c r="S32" s="39">
        <f>AVERAGE(D44:D47)</f>
        <v>12000</v>
      </c>
      <c r="AQ32" s="1384"/>
    </row>
    <row r="33" spans="1:19" ht="12.75" customHeight="1" x14ac:dyDescent="0.2">
      <c r="A33" s="1388">
        <v>6</v>
      </c>
      <c r="B33" s="1389">
        <v>1.1499999999999999</v>
      </c>
      <c r="C33" s="1390">
        <v>1.3</v>
      </c>
      <c r="D33" s="1391">
        <v>12000</v>
      </c>
      <c r="E33" s="1392">
        <f t="shared" si="0"/>
        <v>11688</v>
      </c>
      <c r="F33" s="1393">
        <v>38</v>
      </c>
      <c r="G33" s="1390">
        <v>9.15</v>
      </c>
      <c r="H33" s="1390">
        <v>9.3000000000000007</v>
      </c>
      <c r="I33" s="1391">
        <v>12000</v>
      </c>
      <c r="J33" s="1392">
        <f t="shared" si="1"/>
        <v>11688</v>
      </c>
      <c r="K33" s="1393">
        <v>70</v>
      </c>
      <c r="L33" s="1390">
        <v>17.149999999999999</v>
      </c>
      <c r="M33" s="1390">
        <v>17.3</v>
      </c>
      <c r="N33" s="1391">
        <v>12000</v>
      </c>
      <c r="O33" s="1392">
        <f t="shared" si="2"/>
        <v>11688</v>
      </c>
      <c r="P33" s="1394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1395">
        <v>7</v>
      </c>
      <c r="B34" s="1396">
        <v>1.3</v>
      </c>
      <c r="C34" s="1397">
        <v>1.45</v>
      </c>
      <c r="D34" s="1398">
        <v>12000</v>
      </c>
      <c r="E34" s="1399">
        <f t="shared" si="0"/>
        <v>11688</v>
      </c>
      <c r="F34" s="1400">
        <v>39</v>
      </c>
      <c r="G34" s="1401">
        <v>9.3000000000000007</v>
      </c>
      <c r="H34" s="1401">
        <v>9.4499999999999993</v>
      </c>
      <c r="I34" s="1398">
        <v>12000</v>
      </c>
      <c r="J34" s="1399">
        <f t="shared" si="1"/>
        <v>11688</v>
      </c>
      <c r="K34" s="1400">
        <v>71</v>
      </c>
      <c r="L34" s="1401">
        <v>17.3</v>
      </c>
      <c r="M34" s="1401">
        <v>17.45</v>
      </c>
      <c r="N34" s="1398">
        <v>12000</v>
      </c>
      <c r="O34" s="1399">
        <f t="shared" si="2"/>
        <v>11688</v>
      </c>
      <c r="P34" s="1402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1403">
        <v>8</v>
      </c>
      <c r="B35" s="1403">
        <v>1.45</v>
      </c>
      <c r="C35" s="1404">
        <v>2</v>
      </c>
      <c r="D35" s="1405">
        <v>12000</v>
      </c>
      <c r="E35" s="1406">
        <f t="shared" si="0"/>
        <v>11688</v>
      </c>
      <c r="F35" s="1407">
        <v>40</v>
      </c>
      <c r="G35" s="1404">
        <v>9.4499999999999993</v>
      </c>
      <c r="H35" s="1404">
        <v>10</v>
      </c>
      <c r="I35" s="1405">
        <v>12000</v>
      </c>
      <c r="J35" s="1406">
        <f t="shared" si="1"/>
        <v>11688</v>
      </c>
      <c r="K35" s="1407">
        <v>72</v>
      </c>
      <c r="L35" s="1408">
        <v>17.45</v>
      </c>
      <c r="M35" s="1404">
        <v>18</v>
      </c>
      <c r="N35" s="1405">
        <v>12000</v>
      </c>
      <c r="O35" s="1406">
        <f t="shared" si="2"/>
        <v>11688</v>
      </c>
      <c r="P35" s="1409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1410">
        <v>9</v>
      </c>
      <c r="B36" s="1411">
        <v>2</v>
      </c>
      <c r="C36" s="1412">
        <v>2.15</v>
      </c>
      <c r="D36" s="1413">
        <v>12000</v>
      </c>
      <c r="E36" s="1414">
        <f t="shared" si="0"/>
        <v>11688</v>
      </c>
      <c r="F36" s="1415">
        <v>41</v>
      </c>
      <c r="G36" s="1416">
        <v>10</v>
      </c>
      <c r="H36" s="1417">
        <v>10.15</v>
      </c>
      <c r="I36" s="1413">
        <v>12000</v>
      </c>
      <c r="J36" s="1414">
        <f t="shared" si="1"/>
        <v>11688</v>
      </c>
      <c r="K36" s="1415">
        <v>73</v>
      </c>
      <c r="L36" s="1417">
        <v>18</v>
      </c>
      <c r="M36" s="1416">
        <v>18.149999999999999</v>
      </c>
      <c r="N36" s="1413">
        <v>12000</v>
      </c>
      <c r="O36" s="1414">
        <f t="shared" si="2"/>
        <v>11688</v>
      </c>
      <c r="P36" s="1418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1419">
        <v>10</v>
      </c>
      <c r="B37" s="1419">
        <v>2.15</v>
      </c>
      <c r="C37" s="1420">
        <v>2.2999999999999998</v>
      </c>
      <c r="D37" s="1421">
        <v>12000</v>
      </c>
      <c r="E37" s="1422">
        <f t="shared" si="0"/>
        <v>11688</v>
      </c>
      <c r="F37" s="1423">
        <v>42</v>
      </c>
      <c r="G37" s="1420">
        <v>10.15</v>
      </c>
      <c r="H37" s="1424">
        <v>10.3</v>
      </c>
      <c r="I37" s="1421">
        <v>12000</v>
      </c>
      <c r="J37" s="1422">
        <f t="shared" si="1"/>
        <v>11688</v>
      </c>
      <c r="K37" s="1423">
        <v>74</v>
      </c>
      <c r="L37" s="1424">
        <v>18.149999999999999</v>
      </c>
      <c r="M37" s="1420">
        <v>18.3</v>
      </c>
      <c r="N37" s="1421">
        <v>12000</v>
      </c>
      <c r="O37" s="1422">
        <f t="shared" si="2"/>
        <v>11688</v>
      </c>
      <c r="P37" s="1425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1426">
        <v>11</v>
      </c>
      <c r="B38" s="1427">
        <v>2.2999999999999998</v>
      </c>
      <c r="C38" s="1428">
        <v>2.4500000000000002</v>
      </c>
      <c r="D38" s="1429">
        <v>12000</v>
      </c>
      <c r="E38" s="1430">
        <f t="shared" si="0"/>
        <v>11688</v>
      </c>
      <c r="F38" s="1431">
        <v>43</v>
      </c>
      <c r="G38" s="1432">
        <v>10.3</v>
      </c>
      <c r="H38" s="1433">
        <v>10.45</v>
      </c>
      <c r="I38" s="1429">
        <v>12000</v>
      </c>
      <c r="J38" s="1430">
        <f t="shared" si="1"/>
        <v>11688</v>
      </c>
      <c r="K38" s="1431">
        <v>75</v>
      </c>
      <c r="L38" s="1433">
        <v>18.3</v>
      </c>
      <c r="M38" s="1432">
        <v>18.45</v>
      </c>
      <c r="N38" s="1429">
        <v>12000</v>
      </c>
      <c r="O38" s="1430">
        <f t="shared" si="2"/>
        <v>11688</v>
      </c>
      <c r="P38" s="1434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1435">
        <v>12</v>
      </c>
      <c r="B39" s="1435">
        <v>2.4500000000000002</v>
      </c>
      <c r="C39" s="1436">
        <v>3</v>
      </c>
      <c r="D39" s="1437">
        <v>12000</v>
      </c>
      <c r="E39" s="1438">
        <f t="shared" si="0"/>
        <v>11688</v>
      </c>
      <c r="F39" s="1439">
        <v>44</v>
      </c>
      <c r="G39" s="1436">
        <v>10.45</v>
      </c>
      <c r="H39" s="1440">
        <v>11</v>
      </c>
      <c r="I39" s="1437">
        <v>12000</v>
      </c>
      <c r="J39" s="1438">
        <f t="shared" si="1"/>
        <v>11688</v>
      </c>
      <c r="K39" s="1439">
        <v>76</v>
      </c>
      <c r="L39" s="1440">
        <v>18.45</v>
      </c>
      <c r="M39" s="1436">
        <v>19</v>
      </c>
      <c r="N39" s="1437">
        <v>12000</v>
      </c>
      <c r="O39" s="1438">
        <f t="shared" si="2"/>
        <v>11688</v>
      </c>
      <c r="P39" s="1441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1442">
        <v>13</v>
      </c>
      <c r="B40" s="1443">
        <v>3</v>
      </c>
      <c r="C40" s="1444">
        <v>3.15</v>
      </c>
      <c r="D40" s="1445">
        <v>12000</v>
      </c>
      <c r="E40" s="1446">
        <f t="shared" si="0"/>
        <v>11688</v>
      </c>
      <c r="F40" s="1447">
        <v>45</v>
      </c>
      <c r="G40" s="1448">
        <v>11</v>
      </c>
      <c r="H40" s="1449">
        <v>11.15</v>
      </c>
      <c r="I40" s="1445">
        <v>12000</v>
      </c>
      <c r="J40" s="1446">
        <f t="shared" si="1"/>
        <v>11688</v>
      </c>
      <c r="K40" s="1447">
        <v>77</v>
      </c>
      <c r="L40" s="1449">
        <v>19</v>
      </c>
      <c r="M40" s="1448">
        <v>19.149999999999999</v>
      </c>
      <c r="N40" s="1445">
        <v>12000</v>
      </c>
      <c r="O40" s="1446">
        <f t="shared" si="2"/>
        <v>11688</v>
      </c>
      <c r="P40" s="1450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1451">
        <v>14</v>
      </c>
      <c r="B41" s="1451">
        <v>3.15</v>
      </c>
      <c r="C41" s="1452">
        <v>3.3</v>
      </c>
      <c r="D41" s="1453">
        <v>12000</v>
      </c>
      <c r="E41" s="1454">
        <f t="shared" si="0"/>
        <v>11688</v>
      </c>
      <c r="F41" s="1455">
        <v>46</v>
      </c>
      <c r="G41" s="1456">
        <v>11.15</v>
      </c>
      <c r="H41" s="1452">
        <v>11.3</v>
      </c>
      <c r="I41" s="1453">
        <v>12000</v>
      </c>
      <c r="J41" s="1454">
        <f t="shared" si="1"/>
        <v>11688</v>
      </c>
      <c r="K41" s="1455">
        <v>78</v>
      </c>
      <c r="L41" s="1452">
        <v>19.149999999999999</v>
      </c>
      <c r="M41" s="1456">
        <v>19.3</v>
      </c>
      <c r="N41" s="1453">
        <v>12000</v>
      </c>
      <c r="O41" s="1454">
        <f t="shared" si="2"/>
        <v>11688</v>
      </c>
      <c r="P41" s="1457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1458">
        <v>15</v>
      </c>
      <c r="B42" s="1459">
        <v>3.3</v>
      </c>
      <c r="C42" s="1460">
        <v>3.45</v>
      </c>
      <c r="D42" s="1461">
        <v>12000</v>
      </c>
      <c r="E42" s="1462">
        <f t="shared" si="0"/>
        <v>11688</v>
      </c>
      <c r="F42" s="1463">
        <v>47</v>
      </c>
      <c r="G42" s="1464">
        <v>11.3</v>
      </c>
      <c r="H42" s="1465">
        <v>11.45</v>
      </c>
      <c r="I42" s="1461">
        <v>12000</v>
      </c>
      <c r="J42" s="1462">
        <f t="shared" si="1"/>
        <v>11688</v>
      </c>
      <c r="K42" s="1463">
        <v>79</v>
      </c>
      <c r="L42" s="1465">
        <v>19.3</v>
      </c>
      <c r="M42" s="1464">
        <v>19.45</v>
      </c>
      <c r="N42" s="1461">
        <v>12000</v>
      </c>
      <c r="O42" s="1462">
        <f t="shared" si="2"/>
        <v>11688</v>
      </c>
      <c r="P42" s="1466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1467">
        <v>16</v>
      </c>
      <c r="B43" s="1467">
        <v>3.45</v>
      </c>
      <c r="C43" s="1468">
        <v>4</v>
      </c>
      <c r="D43" s="1469">
        <v>12000</v>
      </c>
      <c r="E43" s="1470">
        <f t="shared" si="0"/>
        <v>11688</v>
      </c>
      <c r="F43" s="1471">
        <v>48</v>
      </c>
      <c r="G43" s="1472">
        <v>11.45</v>
      </c>
      <c r="H43" s="1468">
        <v>12</v>
      </c>
      <c r="I43" s="1469">
        <v>12000</v>
      </c>
      <c r="J43" s="1470">
        <f t="shared" si="1"/>
        <v>11688</v>
      </c>
      <c r="K43" s="1471">
        <v>80</v>
      </c>
      <c r="L43" s="1468">
        <v>19.45</v>
      </c>
      <c r="M43" s="1468">
        <v>20</v>
      </c>
      <c r="N43" s="1469">
        <v>12000</v>
      </c>
      <c r="O43" s="1470">
        <f t="shared" si="2"/>
        <v>11688</v>
      </c>
      <c r="P43" s="1473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1474">
        <v>17</v>
      </c>
      <c r="B44" s="1475">
        <v>4</v>
      </c>
      <c r="C44" s="1476">
        <v>4.1500000000000004</v>
      </c>
      <c r="D44" s="1477">
        <v>12000</v>
      </c>
      <c r="E44" s="1478">
        <f t="shared" si="0"/>
        <v>11688</v>
      </c>
      <c r="F44" s="1479">
        <v>49</v>
      </c>
      <c r="G44" s="1480">
        <v>12</v>
      </c>
      <c r="H44" s="1481">
        <v>12.15</v>
      </c>
      <c r="I44" s="1477">
        <v>12000</v>
      </c>
      <c r="J44" s="1478">
        <f t="shared" si="1"/>
        <v>11688</v>
      </c>
      <c r="K44" s="1479">
        <v>81</v>
      </c>
      <c r="L44" s="1481">
        <v>20</v>
      </c>
      <c r="M44" s="1480">
        <v>20.149999999999999</v>
      </c>
      <c r="N44" s="1477">
        <v>12000</v>
      </c>
      <c r="O44" s="1478">
        <f t="shared" si="2"/>
        <v>11688</v>
      </c>
      <c r="P44" s="1482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1483">
        <v>18</v>
      </c>
      <c r="B45" s="1483">
        <v>4.1500000000000004</v>
      </c>
      <c r="C45" s="1484">
        <v>4.3</v>
      </c>
      <c r="D45" s="1485">
        <v>12000</v>
      </c>
      <c r="E45" s="1486">
        <f t="shared" si="0"/>
        <v>11688</v>
      </c>
      <c r="F45" s="1487">
        <v>50</v>
      </c>
      <c r="G45" s="1488">
        <v>12.15</v>
      </c>
      <c r="H45" s="1484">
        <v>12.3</v>
      </c>
      <c r="I45" s="1485">
        <v>12000</v>
      </c>
      <c r="J45" s="1486">
        <f t="shared" si="1"/>
        <v>11688</v>
      </c>
      <c r="K45" s="1487">
        <v>82</v>
      </c>
      <c r="L45" s="1484">
        <v>20.149999999999999</v>
      </c>
      <c r="M45" s="1488">
        <v>20.3</v>
      </c>
      <c r="N45" s="1485">
        <v>12000</v>
      </c>
      <c r="O45" s="1486">
        <f t="shared" si="2"/>
        <v>11688</v>
      </c>
      <c r="P45" s="1489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1490">
        <v>19</v>
      </c>
      <c r="B46" s="1491">
        <v>4.3</v>
      </c>
      <c r="C46" s="1492">
        <v>4.45</v>
      </c>
      <c r="D46" s="1493">
        <v>12000</v>
      </c>
      <c r="E46" s="1494">
        <f t="shared" si="0"/>
        <v>11688</v>
      </c>
      <c r="F46" s="1495">
        <v>51</v>
      </c>
      <c r="G46" s="1496">
        <v>12.3</v>
      </c>
      <c r="H46" s="1497">
        <v>12.45</v>
      </c>
      <c r="I46" s="1493">
        <v>12000</v>
      </c>
      <c r="J46" s="1494">
        <f t="shared" si="1"/>
        <v>11688</v>
      </c>
      <c r="K46" s="1495">
        <v>83</v>
      </c>
      <c r="L46" s="1497">
        <v>20.3</v>
      </c>
      <c r="M46" s="1496">
        <v>20.45</v>
      </c>
      <c r="N46" s="1493">
        <v>12000</v>
      </c>
      <c r="O46" s="1494">
        <f t="shared" si="2"/>
        <v>11688</v>
      </c>
      <c r="P46" s="1498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1499">
        <v>20</v>
      </c>
      <c r="B47" s="1499">
        <v>4.45</v>
      </c>
      <c r="C47" s="1500">
        <v>5</v>
      </c>
      <c r="D47" s="1501">
        <v>12000</v>
      </c>
      <c r="E47" s="1502">
        <f t="shared" si="0"/>
        <v>11688</v>
      </c>
      <c r="F47" s="1503">
        <v>52</v>
      </c>
      <c r="G47" s="1504">
        <v>12.45</v>
      </c>
      <c r="H47" s="1500">
        <v>13</v>
      </c>
      <c r="I47" s="1501">
        <v>12000</v>
      </c>
      <c r="J47" s="1502">
        <f t="shared" si="1"/>
        <v>11688</v>
      </c>
      <c r="K47" s="1503">
        <v>84</v>
      </c>
      <c r="L47" s="1500">
        <v>20.45</v>
      </c>
      <c r="M47" s="1504">
        <v>21</v>
      </c>
      <c r="N47" s="1501">
        <v>12000</v>
      </c>
      <c r="O47" s="1502">
        <f t="shared" si="2"/>
        <v>11688</v>
      </c>
      <c r="P47" s="1505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1506">
        <v>21</v>
      </c>
      <c r="B48" s="1507">
        <v>5</v>
      </c>
      <c r="C48" s="1508">
        <v>5.15</v>
      </c>
      <c r="D48" s="1509">
        <v>12000</v>
      </c>
      <c r="E48" s="1510">
        <f t="shared" si="0"/>
        <v>11688</v>
      </c>
      <c r="F48" s="1511">
        <v>53</v>
      </c>
      <c r="G48" s="1507">
        <v>13</v>
      </c>
      <c r="H48" s="1512">
        <v>13.15</v>
      </c>
      <c r="I48" s="1509">
        <v>12000</v>
      </c>
      <c r="J48" s="1510">
        <f t="shared" si="1"/>
        <v>11688</v>
      </c>
      <c r="K48" s="1511">
        <v>85</v>
      </c>
      <c r="L48" s="1512">
        <v>21</v>
      </c>
      <c r="M48" s="1507">
        <v>21.15</v>
      </c>
      <c r="N48" s="1509">
        <v>12000</v>
      </c>
      <c r="O48" s="1510">
        <f t="shared" si="2"/>
        <v>11688</v>
      </c>
      <c r="P48" s="1513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1514">
        <v>22</v>
      </c>
      <c r="B49" s="1515">
        <v>5.15</v>
      </c>
      <c r="C49" s="1516">
        <v>5.3</v>
      </c>
      <c r="D49" s="1517">
        <v>12000</v>
      </c>
      <c r="E49" s="1518">
        <f t="shared" si="0"/>
        <v>11688</v>
      </c>
      <c r="F49" s="1519">
        <v>54</v>
      </c>
      <c r="G49" s="1520">
        <v>13.15</v>
      </c>
      <c r="H49" s="1516">
        <v>13.3</v>
      </c>
      <c r="I49" s="1517">
        <v>12000</v>
      </c>
      <c r="J49" s="1518">
        <f t="shared" si="1"/>
        <v>11688</v>
      </c>
      <c r="K49" s="1519">
        <v>86</v>
      </c>
      <c r="L49" s="1516">
        <v>21.15</v>
      </c>
      <c r="M49" s="1520">
        <v>21.3</v>
      </c>
      <c r="N49" s="1517">
        <v>12000</v>
      </c>
      <c r="O49" s="1518">
        <f t="shared" si="2"/>
        <v>11688</v>
      </c>
      <c r="P49" s="1521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1522">
        <v>23</v>
      </c>
      <c r="B50" s="1523">
        <v>5.3</v>
      </c>
      <c r="C50" s="1524">
        <v>5.45</v>
      </c>
      <c r="D50" s="1525">
        <v>12000</v>
      </c>
      <c r="E50" s="1526">
        <f t="shared" si="0"/>
        <v>11688</v>
      </c>
      <c r="F50" s="1527">
        <v>55</v>
      </c>
      <c r="G50" s="1523">
        <v>13.3</v>
      </c>
      <c r="H50" s="1528">
        <v>13.45</v>
      </c>
      <c r="I50" s="1525">
        <v>12000</v>
      </c>
      <c r="J50" s="1526">
        <f t="shared" si="1"/>
        <v>11688</v>
      </c>
      <c r="K50" s="1527">
        <v>87</v>
      </c>
      <c r="L50" s="1528">
        <v>21.3</v>
      </c>
      <c r="M50" s="1523">
        <v>21.45</v>
      </c>
      <c r="N50" s="1525">
        <v>12000</v>
      </c>
      <c r="O50" s="1526">
        <f t="shared" si="2"/>
        <v>11688</v>
      </c>
      <c r="P50" s="1529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1530">
        <v>24</v>
      </c>
      <c r="B51" s="1531">
        <v>5.45</v>
      </c>
      <c r="C51" s="1532">
        <v>6</v>
      </c>
      <c r="D51" s="1533">
        <v>12000</v>
      </c>
      <c r="E51" s="1534">
        <f t="shared" si="0"/>
        <v>11688</v>
      </c>
      <c r="F51" s="1535">
        <v>56</v>
      </c>
      <c r="G51" s="1536">
        <v>13.45</v>
      </c>
      <c r="H51" s="1532">
        <v>14</v>
      </c>
      <c r="I51" s="1533">
        <v>12000</v>
      </c>
      <c r="J51" s="1534">
        <f t="shared" si="1"/>
        <v>11688</v>
      </c>
      <c r="K51" s="1535">
        <v>88</v>
      </c>
      <c r="L51" s="1532">
        <v>21.45</v>
      </c>
      <c r="M51" s="1536">
        <v>22</v>
      </c>
      <c r="N51" s="1533">
        <v>12000</v>
      </c>
      <c r="O51" s="1534">
        <f t="shared" si="2"/>
        <v>11688</v>
      </c>
      <c r="P51" s="1537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1538">
        <v>25</v>
      </c>
      <c r="B52" s="1539">
        <v>6</v>
      </c>
      <c r="C52" s="1540">
        <v>6.15</v>
      </c>
      <c r="D52" s="1541">
        <v>12000</v>
      </c>
      <c r="E52" s="1542">
        <f t="shared" si="0"/>
        <v>11688</v>
      </c>
      <c r="F52" s="1543">
        <v>57</v>
      </c>
      <c r="G52" s="1539">
        <v>14</v>
      </c>
      <c r="H52" s="1544">
        <v>14.15</v>
      </c>
      <c r="I52" s="1541">
        <v>12000</v>
      </c>
      <c r="J52" s="1542">
        <f t="shared" si="1"/>
        <v>11688</v>
      </c>
      <c r="K52" s="1543">
        <v>89</v>
      </c>
      <c r="L52" s="1544">
        <v>22</v>
      </c>
      <c r="M52" s="1539">
        <v>22.15</v>
      </c>
      <c r="N52" s="1541">
        <v>12000</v>
      </c>
      <c r="O52" s="1542">
        <f t="shared" si="2"/>
        <v>11688</v>
      </c>
      <c r="P52" s="1545"/>
      <c r="Q52" t="s">
        <v>167</v>
      </c>
      <c r="S52" s="39">
        <f>AVERAGE(S28:S51)</f>
        <v>12000</v>
      </c>
    </row>
    <row r="53" spans="1:19" x14ac:dyDescent="0.2">
      <c r="A53" s="1546">
        <v>26</v>
      </c>
      <c r="B53" s="1547">
        <v>6.15</v>
      </c>
      <c r="C53" s="1548">
        <v>6.3</v>
      </c>
      <c r="D53" s="1549">
        <v>12000</v>
      </c>
      <c r="E53" s="1550">
        <f t="shared" si="0"/>
        <v>11688</v>
      </c>
      <c r="F53" s="1551">
        <v>58</v>
      </c>
      <c r="G53" s="1552">
        <v>14.15</v>
      </c>
      <c r="H53" s="1548">
        <v>14.3</v>
      </c>
      <c r="I53" s="1549">
        <v>12000</v>
      </c>
      <c r="J53" s="1550">
        <f t="shared" si="1"/>
        <v>11688</v>
      </c>
      <c r="K53" s="1551">
        <v>90</v>
      </c>
      <c r="L53" s="1548">
        <v>22.15</v>
      </c>
      <c r="M53" s="1552">
        <v>22.3</v>
      </c>
      <c r="N53" s="1549">
        <v>12000</v>
      </c>
      <c r="O53" s="1550">
        <f t="shared" si="2"/>
        <v>11688</v>
      </c>
      <c r="P53" s="1553"/>
    </row>
    <row r="54" spans="1:19" x14ac:dyDescent="0.2">
      <c r="A54" s="1554">
        <v>27</v>
      </c>
      <c r="B54" s="1555">
        <v>6.3</v>
      </c>
      <c r="C54" s="1556">
        <v>6.45</v>
      </c>
      <c r="D54" s="1557">
        <v>12000</v>
      </c>
      <c r="E54" s="1558">
        <f t="shared" si="0"/>
        <v>11688</v>
      </c>
      <c r="F54" s="1559">
        <v>59</v>
      </c>
      <c r="G54" s="1555">
        <v>14.3</v>
      </c>
      <c r="H54" s="1560">
        <v>14.45</v>
      </c>
      <c r="I54" s="1557">
        <v>12000</v>
      </c>
      <c r="J54" s="1558">
        <f t="shared" si="1"/>
        <v>11688</v>
      </c>
      <c r="K54" s="1559">
        <v>91</v>
      </c>
      <c r="L54" s="1560">
        <v>22.3</v>
      </c>
      <c r="M54" s="1555">
        <v>22.45</v>
      </c>
      <c r="N54" s="1557">
        <v>12000</v>
      </c>
      <c r="O54" s="1558">
        <f t="shared" si="2"/>
        <v>11688</v>
      </c>
      <c r="P54" s="1561"/>
    </row>
    <row r="55" spans="1:19" x14ac:dyDescent="0.2">
      <c r="A55" s="1562">
        <v>28</v>
      </c>
      <c r="B55" s="1563">
        <v>6.45</v>
      </c>
      <c r="C55" s="1564">
        <v>7</v>
      </c>
      <c r="D55" s="1565">
        <v>12000</v>
      </c>
      <c r="E55" s="1566">
        <f t="shared" si="0"/>
        <v>11688</v>
      </c>
      <c r="F55" s="1567">
        <v>60</v>
      </c>
      <c r="G55" s="1568">
        <v>14.45</v>
      </c>
      <c r="H55" s="1568">
        <v>15</v>
      </c>
      <c r="I55" s="1565">
        <v>12000</v>
      </c>
      <c r="J55" s="1566">
        <f t="shared" si="1"/>
        <v>11688</v>
      </c>
      <c r="K55" s="1567">
        <v>92</v>
      </c>
      <c r="L55" s="1564">
        <v>22.45</v>
      </c>
      <c r="M55" s="1568">
        <v>23</v>
      </c>
      <c r="N55" s="1565">
        <v>12000</v>
      </c>
      <c r="O55" s="1566">
        <f t="shared" si="2"/>
        <v>11688</v>
      </c>
      <c r="P55" s="1569"/>
    </row>
    <row r="56" spans="1:19" x14ac:dyDescent="0.2">
      <c r="A56" s="1570">
        <v>29</v>
      </c>
      <c r="B56" s="1571">
        <v>7</v>
      </c>
      <c r="C56" s="1572">
        <v>7.15</v>
      </c>
      <c r="D56" s="1573">
        <v>12000</v>
      </c>
      <c r="E56" s="1574">
        <f t="shared" si="0"/>
        <v>11688</v>
      </c>
      <c r="F56" s="1575">
        <v>61</v>
      </c>
      <c r="G56" s="1571">
        <v>15</v>
      </c>
      <c r="H56" s="1571">
        <v>15.15</v>
      </c>
      <c r="I56" s="1573">
        <v>12000</v>
      </c>
      <c r="J56" s="1574">
        <f t="shared" si="1"/>
        <v>11688</v>
      </c>
      <c r="K56" s="1575">
        <v>93</v>
      </c>
      <c r="L56" s="1576">
        <v>23</v>
      </c>
      <c r="M56" s="1571">
        <v>23.15</v>
      </c>
      <c r="N56" s="1573">
        <v>12000</v>
      </c>
      <c r="O56" s="1574">
        <f t="shared" si="2"/>
        <v>11688</v>
      </c>
      <c r="P56" s="1577"/>
    </row>
    <row r="57" spans="1:19" x14ac:dyDescent="0.2">
      <c r="A57" s="1578">
        <v>30</v>
      </c>
      <c r="B57" s="1579">
        <v>7.15</v>
      </c>
      <c r="C57" s="1580">
        <v>7.3</v>
      </c>
      <c r="D57" s="1581">
        <v>12000</v>
      </c>
      <c r="E57" s="1582">
        <f t="shared" si="0"/>
        <v>11688</v>
      </c>
      <c r="F57" s="1583">
        <v>62</v>
      </c>
      <c r="G57" s="1584">
        <v>15.15</v>
      </c>
      <c r="H57" s="1584">
        <v>15.3</v>
      </c>
      <c r="I57" s="1581">
        <v>12000</v>
      </c>
      <c r="J57" s="1582">
        <f t="shared" si="1"/>
        <v>11688</v>
      </c>
      <c r="K57" s="1583">
        <v>94</v>
      </c>
      <c r="L57" s="1584">
        <v>23.15</v>
      </c>
      <c r="M57" s="1584">
        <v>23.3</v>
      </c>
      <c r="N57" s="1581">
        <v>12000</v>
      </c>
      <c r="O57" s="1582">
        <f t="shared" si="2"/>
        <v>11688</v>
      </c>
      <c r="P57" s="1585"/>
    </row>
    <row r="58" spans="1:19" x14ac:dyDescent="0.2">
      <c r="A58" s="1586">
        <v>31</v>
      </c>
      <c r="B58" s="1587">
        <v>7.3</v>
      </c>
      <c r="C58" s="1588">
        <v>7.45</v>
      </c>
      <c r="D58" s="1589">
        <v>12000</v>
      </c>
      <c r="E58" s="1590">
        <f t="shared" si="0"/>
        <v>11688</v>
      </c>
      <c r="F58" s="1591">
        <v>63</v>
      </c>
      <c r="G58" s="1587">
        <v>15.3</v>
      </c>
      <c r="H58" s="1587">
        <v>15.45</v>
      </c>
      <c r="I58" s="1589">
        <v>12000</v>
      </c>
      <c r="J58" s="1590">
        <f t="shared" si="1"/>
        <v>11688</v>
      </c>
      <c r="K58" s="1591">
        <v>95</v>
      </c>
      <c r="L58" s="1587">
        <v>23.3</v>
      </c>
      <c r="M58" s="1587">
        <v>23.45</v>
      </c>
      <c r="N58" s="1589">
        <v>12000</v>
      </c>
      <c r="O58" s="1590">
        <f t="shared" si="2"/>
        <v>11688</v>
      </c>
      <c r="P58" s="1592"/>
    </row>
    <row r="59" spans="1:19" x14ac:dyDescent="0.2">
      <c r="A59" s="1593">
        <v>32</v>
      </c>
      <c r="B59" s="1594">
        <v>7.45</v>
      </c>
      <c r="C59" s="1595">
        <v>8</v>
      </c>
      <c r="D59" s="1596">
        <v>12000</v>
      </c>
      <c r="E59" s="1597">
        <f t="shared" si="0"/>
        <v>11688</v>
      </c>
      <c r="F59" s="1598">
        <v>64</v>
      </c>
      <c r="G59" s="1599">
        <v>15.45</v>
      </c>
      <c r="H59" s="1599">
        <v>16</v>
      </c>
      <c r="I59" s="1596">
        <v>12000</v>
      </c>
      <c r="J59" s="1597">
        <f t="shared" si="1"/>
        <v>11688</v>
      </c>
      <c r="K59" s="1598">
        <v>96</v>
      </c>
      <c r="L59" s="1599">
        <v>23.45</v>
      </c>
      <c r="M59" s="1599">
        <v>24</v>
      </c>
      <c r="N59" s="1596">
        <v>12000</v>
      </c>
      <c r="O59" s="1597">
        <f t="shared" si="2"/>
        <v>11688</v>
      </c>
      <c r="P59" s="1600"/>
    </row>
    <row r="60" spans="1:19" x14ac:dyDescent="0.2">
      <c r="A60" s="1601" t="s">
        <v>27</v>
      </c>
      <c r="B60" s="1602"/>
      <c r="C60" s="1602"/>
      <c r="D60" s="1603">
        <f>SUM(D28:D59)</f>
        <v>384000</v>
      </c>
      <c r="E60" s="1604">
        <f>SUM(E28:E59)</f>
        <v>374016</v>
      </c>
      <c r="F60" s="1602"/>
      <c r="G60" s="1602"/>
      <c r="H60" s="1602"/>
      <c r="I60" s="1603">
        <f>SUM(I28:I59)</f>
        <v>384000</v>
      </c>
      <c r="J60" s="1604">
        <f>SUM(J28:J59)</f>
        <v>374016</v>
      </c>
      <c r="K60" s="1602"/>
      <c r="L60" s="1602"/>
      <c r="M60" s="1602"/>
      <c r="N60" s="1602">
        <f>SUM(N28:N59)</f>
        <v>384000</v>
      </c>
      <c r="O60" s="1604">
        <f>SUM(O28:O59)</f>
        <v>374016</v>
      </c>
      <c r="P60" s="1605"/>
    </row>
    <row r="64" spans="1:19" x14ac:dyDescent="0.2">
      <c r="A64" t="s">
        <v>35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1606"/>
      <c r="B66" s="1607"/>
      <c r="C66" s="1607"/>
      <c r="D66" s="1608"/>
      <c r="E66" s="1607"/>
      <c r="F66" s="1607"/>
      <c r="G66" s="1607"/>
      <c r="H66" s="1607"/>
      <c r="I66" s="1608"/>
      <c r="J66" s="1609"/>
      <c r="K66" s="1607"/>
      <c r="L66" s="1607"/>
      <c r="M66" s="1607"/>
      <c r="N66" s="1607"/>
      <c r="O66" s="1607"/>
      <c r="P66" s="1610"/>
    </row>
    <row r="67" spans="1:16" x14ac:dyDescent="0.2">
      <c r="A67" s="1611" t="s">
        <v>28</v>
      </c>
      <c r="B67" s="1612"/>
      <c r="C67" s="1612"/>
      <c r="D67" s="1613"/>
      <c r="E67" s="1614"/>
      <c r="F67" s="1612"/>
      <c r="G67" s="1612"/>
      <c r="H67" s="1614"/>
      <c r="I67" s="1613"/>
      <c r="J67" s="1615"/>
      <c r="K67" s="1612"/>
      <c r="L67" s="1612"/>
      <c r="M67" s="1612"/>
      <c r="N67" s="1612"/>
      <c r="O67" s="1612"/>
      <c r="P67" s="1616"/>
    </row>
    <row r="68" spans="1:16" x14ac:dyDescent="0.2">
      <c r="A68" s="1617"/>
      <c r="B68" s="1618"/>
      <c r="C68" s="1618"/>
      <c r="D68" s="1618"/>
      <c r="E68" s="1618"/>
      <c r="F68" s="1618"/>
      <c r="G68" s="1618"/>
      <c r="H68" s="1618"/>
      <c r="I68" s="1618"/>
      <c r="J68" s="1618"/>
      <c r="K68" s="1618"/>
      <c r="L68" s="1619"/>
      <c r="M68" s="1619"/>
      <c r="N68" s="1619"/>
      <c r="O68" s="1619"/>
      <c r="P68" s="1620"/>
    </row>
    <row r="69" spans="1:16" x14ac:dyDescent="0.2">
      <c r="A69" s="1621"/>
      <c r="B69" s="1622"/>
      <c r="C69" s="1622"/>
      <c r="D69" s="1623"/>
      <c r="E69" s="1624"/>
      <c r="F69" s="1622"/>
      <c r="G69" s="1622"/>
      <c r="H69" s="1624"/>
      <c r="I69" s="1623"/>
      <c r="J69" s="1625"/>
      <c r="K69" s="1622"/>
      <c r="L69" s="1622"/>
      <c r="M69" s="1622"/>
      <c r="N69" s="1622"/>
      <c r="O69" s="1622"/>
      <c r="P69" s="1626"/>
    </row>
    <row r="70" spans="1:16" x14ac:dyDescent="0.2">
      <c r="A70" s="1627"/>
      <c r="B70" s="1628"/>
      <c r="C70" s="1628"/>
      <c r="D70" s="1629"/>
      <c r="E70" s="1630"/>
      <c r="F70" s="1628"/>
      <c r="G70" s="1628"/>
      <c r="H70" s="1630"/>
      <c r="I70" s="1629"/>
      <c r="J70" s="1628"/>
      <c r="K70" s="1628"/>
      <c r="L70" s="1628"/>
      <c r="M70" s="1628"/>
      <c r="N70" s="1628"/>
      <c r="O70" s="1628"/>
      <c r="P70" s="1631"/>
    </row>
    <row r="71" spans="1:16" x14ac:dyDescent="0.2">
      <c r="A71" s="1632"/>
      <c r="B71" s="1633"/>
      <c r="C71" s="1633"/>
      <c r="D71" s="1634"/>
      <c r="E71" s="1635"/>
      <c r="F71" s="1633"/>
      <c r="G71" s="1633"/>
      <c r="H71" s="1635"/>
      <c r="I71" s="1634"/>
      <c r="J71" s="1633"/>
      <c r="K71" s="1633"/>
      <c r="L71" s="1633"/>
      <c r="M71" s="1633"/>
      <c r="N71" s="1633"/>
      <c r="O71" s="1633"/>
      <c r="P71" s="1636"/>
    </row>
    <row r="72" spans="1:16" x14ac:dyDescent="0.2">
      <c r="A72" s="1637"/>
      <c r="B72" s="1638"/>
      <c r="C72" s="1638"/>
      <c r="D72" s="1639"/>
      <c r="E72" s="1640"/>
      <c r="F72" s="1638"/>
      <c r="G72" s="1638"/>
      <c r="H72" s="1640"/>
      <c r="I72" s="1639"/>
      <c r="J72" s="1638"/>
      <c r="K72" s="1638"/>
      <c r="L72" s="1638"/>
      <c r="M72" s="1638" t="s">
        <v>29</v>
      </c>
      <c r="N72" s="1638"/>
      <c r="O72" s="1638"/>
      <c r="P72" s="1641"/>
    </row>
    <row r="73" spans="1:16" x14ac:dyDescent="0.2">
      <c r="A73" s="1642"/>
      <c r="B73" s="1643"/>
      <c r="C73" s="1643"/>
      <c r="D73" s="1644"/>
      <c r="E73" s="1645"/>
      <c r="F73" s="1643"/>
      <c r="G73" s="1643"/>
      <c r="H73" s="1645"/>
      <c r="I73" s="1644"/>
      <c r="J73" s="1643"/>
      <c r="K73" s="1643"/>
      <c r="L73" s="1643"/>
      <c r="M73" s="1643" t="s">
        <v>30</v>
      </c>
      <c r="N73" s="1643"/>
      <c r="O73" s="1643"/>
      <c r="P73" s="1646"/>
    </row>
    <row r="74" spans="1:16" ht="15.75" x14ac:dyDescent="0.25">
      <c r="E74" s="1647"/>
      <c r="H74" s="1647"/>
    </row>
    <row r="75" spans="1:16" ht="15.75" x14ac:dyDescent="0.25">
      <c r="C75" s="1648"/>
      <c r="E75" s="1649"/>
      <c r="H75" s="1649"/>
    </row>
    <row r="76" spans="1:16" ht="15.75" x14ac:dyDescent="0.25">
      <c r="E76" s="1650"/>
      <c r="H76" s="1650"/>
    </row>
    <row r="77" spans="1:16" ht="15.75" x14ac:dyDescent="0.25">
      <c r="E77" s="1651"/>
      <c r="H77" s="1651"/>
    </row>
    <row r="78" spans="1:16" ht="15.75" x14ac:dyDescent="0.25">
      <c r="E78" s="1652"/>
      <c r="H78" s="1652"/>
    </row>
    <row r="79" spans="1:16" ht="15.75" x14ac:dyDescent="0.25">
      <c r="E79" s="1653"/>
      <c r="H79" s="1653"/>
    </row>
    <row r="80" spans="1:16" ht="15.75" x14ac:dyDescent="0.25">
      <c r="E80" s="1654"/>
      <c r="H80" s="1654"/>
    </row>
    <row r="81" spans="5:13" ht="15.75" x14ac:dyDescent="0.25">
      <c r="E81" s="1655"/>
      <c r="H81" s="1655"/>
    </row>
    <row r="82" spans="5:13" ht="15.75" x14ac:dyDescent="0.25">
      <c r="E82" s="1656"/>
      <c r="H82" s="1656"/>
    </row>
    <row r="83" spans="5:13" ht="15.75" x14ac:dyDescent="0.25">
      <c r="E83" s="1657"/>
      <c r="H83" s="1657"/>
    </row>
    <row r="84" spans="5:13" ht="15.75" x14ac:dyDescent="0.25">
      <c r="E84" s="1658"/>
      <c r="H84" s="1658"/>
    </row>
    <row r="85" spans="5:13" ht="15.75" x14ac:dyDescent="0.25">
      <c r="E85" s="1659"/>
      <c r="H85" s="1659"/>
    </row>
    <row r="86" spans="5:13" ht="15.75" x14ac:dyDescent="0.25">
      <c r="E86" s="1660"/>
      <c r="H86" s="1660"/>
    </row>
    <row r="87" spans="5:13" ht="15.75" x14ac:dyDescent="0.25">
      <c r="E87" s="1661"/>
      <c r="H87" s="1661"/>
    </row>
    <row r="88" spans="5:13" ht="15.75" x14ac:dyDescent="0.25">
      <c r="E88" s="1662"/>
      <c r="H88" s="1662"/>
    </row>
    <row r="89" spans="5:13" ht="15.75" x14ac:dyDescent="0.25">
      <c r="E89" s="1663"/>
      <c r="H89" s="1663"/>
    </row>
    <row r="90" spans="5:13" ht="15.75" x14ac:dyDescent="0.25">
      <c r="E90" s="1664"/>
      <c r="H90" s="1664"/>
    </row>
    <row r="91" spans="5:13" ht="15.75" x14ac:dyDescent="0.25">
      <c r="E91" s="1665"/>
      <c r="H91" s="1665"/>
    </row>
    <row r="92" spans="5:13" ht="15.75" x14ac:dyDescent="0.25">
      <c r="E92" s="1666"/>
      <c r="H92" s="1666"/>
    </row>
    <row r="93" spans="5:13" ht="15.75" x14ac:dyDescent="0.25">
      <c r="E93" s="1667"/>
      <c r="H93" s="1667"/>
    </row>
    <row r="94" spans="5:13" ht="15.75" x14ac:dyDescent="0.25">
      <c r="E94" s="1668"/>
      <c r="H94" s="1668"/>
    </row>
    <row r="95" spans="5:13" ht="15.75" x14ac:dyDescent="0.25">
      <c r="E95" s="1669"/>
      <c r="H95" s="1669"/>
    </row>
    <row r="96" spans="5:13" ht="15.75" x14ac:dyDescent="0.25">
      <c r="E96" s="1670"/>
      <c r="H96" s="1670"/>
      <c r="M96" s="1671" t="s">
        <v>8</v>
      </c>
    </row>
    <row r="97" spans="5:14" ht="15.75" x14ac:dyDescent="0.25">
      <c r="E97" s="1672"/>
      <c r="H97" s="1672"/>
    </row>
    <row r="98" spans="5:14" ht="15.75" x14ac:dyDescent="0.25">
      <c r="E98" s="1673"/>
      <c r="H98" s="1673"/>
    </row>
    <row r="99" spans="5:14" ht="15.75" x14ac:dyDescent="0.25">
      <c r="E99" s="1674"/>
      <c r="H99" s="1674"/>
    </row>
    <row r="101" spans="5:14" x14ac:dyDescent="0.2">
      <c r="N101" s="1675"/>
    </row>
    <row r="126" spans="4:4" x14ac:dyDescent="0.2">
      <c r="D126" s="1676"/>
    </row>
  </sheetData>
  <mergeCells count="1">
    <mergeCell ref="Q27:R27"/>
  </mergeCells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9429"/>
      <c r="B1" s="9430"/>
      <c r="C1" s="9430"/>
      <c r="D1" s="9431"/>
      <c r="E1" s="9430"/>
      <c r="F1" s="9430"/>
      <c r="G1" s="9430"/>
      <c r="H1" s="9430"/>
      <c r="I1" s="9431"/>
      <c r="J1" s="9430"/>
      <c r="K1" s="9430"/>
      <c r="L1" s="9430"/>
      <c r="M1" s="9430"/>
      <c r="N1" s="9430"/>
      <c r="O1" s="9430"/>
      <c r="P1" s="9432"/>
    </row>
    <row r="2" spans="1:16" ht="12.75" customHeight="1" x14ac:dyDescent="0.2">
      <c r="A2" s="9433" t="s">
        <v>0</v>
      </c>
      <c r="B2" s="9434"/>
      <c r="C2" s="9434"/>
      <c r="D2" s="9434"/>
      <c r="E2" s="9434"/>
      <c r="F2" s="9434"/>
      <c r="G2" s="9434"/>
      <c r="H2" s="9434"/>
      <c r="I2" s="9434"/>
      <c r="J2" s="9434"/>
      <c r="K2" s="9434"/>
      <c r="L2" s="9434"/>
      <c r="M2" s="9434"/>
      <c r="N2" s="9434"/>
      <c r="O2" s="9434"/>
      <c r="P2" s="9435"/>
    </row>
    <row r="3" spans="1:16" ht="12.75" customHeight="1" x14ac:dyDescent="0.2">
      <c r="A3" s="9436"/>
      <c r="B3" s="9437"/>
      <c r="C3" s="9437"/>
      <c r="D3" s="9437"/>
      <c r="E3" s="9437"/>
      <c r="F3" s="9437"/>
      <c r="G3" s="9437"/>
      <c r="H3" s="9437"/>
      <c r="I3" s="9437"/>
      <c r="J3" s="9437"/>
      <c r="K3" s="9437"/>
      <c r="L3" s="9437"/>
      <c r="M3" s="9437"/>
      <c r="N3" s="9437"/>
      <c r="O3" s="9437"/>
      <c r="P3" s="9438"/>
    </row>
    <row r="4" spans="1:16" ht="12.75" customHeight="1" x14ac:dyDescent="0.2">
      <c r="A4" s="9439" t="s">
        <v>104</v>
      </c>
      <c r="B4" s="9440"/>
      <c r="C4" s="9440"/>
      <c r="D4" s="9440"/>
      <c r="E4" s="9440"/>
      <c r="F4" s="9440"/>
      <c r="G4" s="9440"/>
      <c r="H4" s="9440"/>
      <c r="I4" s="9440"/>
      <c r="J4" s="9441"/>
      <c r="K4" s="9442"/>
      <c r="L4" s="9442"/>
      <c r="M4" s="9442"/>
      <c r="N4" s="9442"/>
      <c r="O4" s="9442"/>
      <c r="P4" s="9443"/>
    </row>
    <row r="5" spans="1:16" ht="12.75" customHeight="1" x14ac:dyDescent="0.2">
      <c r="A5" s="9444"/>
      <c r="B5" s="9445"/>
      <c r="C5" s="9445"/>
      <c r="D5" s="9446"/>
      <c r="E5" s="9445"/>
      <c r="F5" s="9445"/>
      <c r="G5" s="9445"/>
      <c r="H5" s="9445"/>
      <c r="I5" s="9446"/>
      <c r="J5" s="9445"/>
      <c r="K5" s="9445"/>
      <c r="L5" s="9445"/>
      <c r="M5" s="9445"/>
      <c r="N5" s="9445"/>
      <c r="O5" s="9445"/>
      <c r="P5" s="9447"/>
    </row>
    <row r="6" spans="1:16" ht="12.75" customHeight="1" x14ac:dyDescent="0.2">
      <c r="A6" s="9448" t="s">
        <v>2</v>
      </c>
      <c r="B6" s="9449"/>
      <c r="C6" s="9449"/>
      <c r="D6" s="9450"/>
      <c r="E6" s="9449"/>
      <c r="F6" s="9449"/>
      <c r="G6" s="9449"/>
      <c r="H6" s="9449"/>
      <c r="I6" s="9450"/>
      <c r="J6" s="9449"/>
      <c r="K6" s="9449"/>
      <c r="L6" s="9449"/>
      <c r="M6" s="9449"/>
      <c r="N6" s="9449"/>
      <c r="O6" s="9449"/>
      <c r="P6" s="9451"/>
    </row>
    <row r="7" spans="1:16" ht="12.75" customHeight="1" x14ac:dyDescent="0.2">
      <c r="A7" s="9452" t="s">
        <v>3</v>
      </c>
      <c r="B7" s="9453"/>
      <c r="C7" s="9453"/>
      <c r="D7" s="9454"/>
      <c r="E7" s="9453"/>
      <c r="F7" s="9453"/>
      <c r="G7" s="9453"/>
      <c r="H7" s="9453"/>
      <c r="I7" s="9454"/>
      <c r="J7" s="9453"/>
      <c r="K7" s="9453"/>
      <c r="L7" s="9453"/>
      <c r="M7" s="9453"/>
      <c r="N7" s="9453"/>
      <c r="O7" s="9453"/>
      <c r="P7" s="9455"/>
    </row>
    <row r="8" spans="1:16" ht="12.75" customHeight="1" x14ac:dyDescent="0.2">
      <c r="A8" s="9456" t="s">
        <v>4</v>
      </c>
      <c r="B8" s="9457"/>
      <c r="C8" s="9457"/>
      <c r="D8" s="9458"/>
      <c r="E8" s="9457"/>
      <c r="F8" s="9457"/>
      <c r="G8" s="9457"/>
      <c r="H8" s="9457"/>
      <c r="I8" s="9458"/>
      <c r="J8" s="9457"/>
      <c r="K8" s="9457"/>
      <c r="L8" s="9457"/>
      <c r="M8" s="9457"/>
      <c r="N8" s="9457"/>
      <c r="O8" s="9457"/>
      <c r="P8" s="9459"/>
    </row>
    <row r="9" spans="1:16" ht="12.75" customHeight="1" x14ac:dyDescent="0.2">
      <c r="A9" s="9460" t="s">
        <v>5</v>
      </c>
      <c r="B9" s="9461"/>
      <c r="C9" s="9461"/>
      <c r="D9" s="9462"/>
      <c r="E9" s="9461"/>
      <c r="F9" s="9461"/>
      <c r="G9" s="9461"/>
      <c r="H9" s="9461"/>
      <c r="I9" s="9462"/>
      <c r="J9" s="9461"/>
      <c r="K9" s="9461"/>
      <c r="L9" s="9461"/>
      <c r="M9" s="9461"/>
      <c r="N9" s="9461"/>
      <c r="O9" s="9461"/>
      <c r="P9" s="9463"/>
    </row>
    <row r="10" spans="1:16" ht="12.75" customHeight="1" x14ac:dyDescent="0.2">
      <c r="A10" s="9464" t="s">
        <v>6</v>
      </c>
      <c r="B10" s="9465"/>
      <c r="C10" s="9465"/>
      <c r="D10" s="9466"/>
      <c r="E10" s="9465"/>
      <c r="F10" s="9465"/>
      <c r="G10" s="9465"/>
      <c r="H10" s="9465"/>
      <c r="I10" s="9466"/>
      <c r="J10" s="9465"/>
      <c r="K10" s="9465"/>
      <c r="L10" s="9465"/>
      <c r="M10" s="9465"/>
      <c r="N10" s="9465"/>
      <c r="O10" s="9465"/>
      <c r="P10" s="9467"/>
    </row>
    <row r="11" spans="1:16" ht="12.75" customHeight="1" x14ac:dyDescent="0.2">
      <c r="A11" s="9468"/>
      <c r="B11" s="9469"/>
      <c r="C11" s="9469"/>
      <c r="D11" s="9470"/>
      <c r="E11" s="9469"/>
      <c r="F11" s="9469"/>
      <c r="G11" s="9471"/>
      <c r="H11" s="9469"/>
      <c r="I11" s="9470"/>
      <c r="J11" s="9469"/>
      <c r="K11" s="9469"/>
      <c r="L11" s="9469"/>
      <c r="M11" s="9469"/>
      <c r="N11" s="9469"/>
      <c r="O11" s="9469"/>
      <c r="P11" s="9472"/>
    </row>
    <row r="12" spans="1:16" ht="12.75" customHeight="1" x14ac:dyDescent="0.2">
      <c r="A12" s="9473" t="s">
        <v>105</v>
      </c>
      <c r="B12" s="9474"/>
      <c r="C12" s="9474"/>
      <c r="D12" s="9475"/>
      <c r="E12" s="9474" t="s">
        <v>8</v>
      </c>
      <c r="F12" s="9474"/>
      <c r="G12" s="9474"/>
      <c r="H12" s="9474"/>
      <c r="I12" s="9475"/>
      <c r="J12" s="9474"/>
      <c r="K12" s="9474"/>
      <c r="L12" s="9474"/>
      <c r="M12" s="9474"/>
      <c r="N12" s="9476" t="s">
        <v>106</v>
      </c>
      <c r="O12" s="9474"/>
      <c r="P12" s="9477"/>
    </row>
    <row r="13" spans="1:16" ht="12.75" customHeight="1" x14ac:dyDescent="0.2">
      <c r="A13" s="9478"/>
      <c r="B13" s="9479"/>
      <c r="C13" s="9479"/>
      <c r="D13" s="9480"/>
      <c r="E13" s="9479"/>
      <c r="F13" s="9479"/>
      <c r="G13" s="9479"/>
      <c r="H13" s="9479"/>
      <c r="I13" s="9480"/>
      <c r="J13" s="9479"/>
      <c r="K13" s="9479"/>
      <c r="L13" s="9479"/>
      <c r="M13" s="9479"/>
      <c r="N13" s="9479"/>
      <c r="O13" s="9479"/>
      <c r="P13" s="9481"/>
    </row>
    <row r="14" spans="1:16" ht="12.75" customHeight="1" x14ac:dyDescent="0.2">
      <c r="A14" s="9482" t="s">
        <v>10</v>
      </c>
      <c r="B14" s="9483"/>
      <c r="C14" s="9483"/>
      <c r="D14" s="9484"/>
      <c r="E14" s="9483"/>
      <c r="F14" s="9483"/>
      <c r="G14" s="9483"/>
      <c r="H14" s="9483"/>
      <c r="I14" s="9484"/>
      <c r="J14" s="9483"/>
      <c r="K14" s="9483"/>
      <c r="L14" s="9483"/>
      <c r="M14" s="9483"/>
      <c r="N14" s="9485"/>
      <c r="O14" s="9486"/>
      <c r="P14" s="9487"/>
    </row>
    <row r="15" spans="1:16" ht="12.75" customHeight="1" x14ac:dyDescent="0.2">
      <c r="A15" s="9488"/>
      <c r="B15" s="9489"/>
      <c r="C15" s="9489"/>
      <c r="D15" s="9490"/>
      <c r="E15" s="9489"/>
      <c r="F15" s="9489"/>
      <c r="G15" s="9489"/>
      <c r="H15" s="9489"/>
      <c r="I15" s="9490"/>
      <c r="J15" s="9489"/>
      <c r="K15" s="9489"/>
      <c r="L15" s="9489"/>
      <c r="M15" s="9489"/>
      <c r="N15" s="9491" t="s">
        <v>11</v>
      </c>
      <c r="O15" s="9492" t="s">
        <v>12</v>
      </c>
      <c r="P15" s="9493"/>
    </row>
    <row r="16" spans="1:16" ht="12.75" customHeight="1" x14ac:dyDescent="0.2">
      <c r="A16" s="9494" t="s">
        <v>13</v>
      </c>
      <c r="B16" s="9495"/>
      <c r="C16" s="9495"/>
      <c r="D16" s="9496"/>
      <c r="E16" s="9495"/>
      <c r="F16" s="9495"/>
      <c r="G16" s="9495"/>
      <c r="H16" s="9495"/>
      <c r="I16" s="9496"/>
      <c r="J16" s="9495"/>
      <c r="K16" s="9495"/>
      <c r="L16" s="9495"/>
      <c r="M16" s="9495"/>
      <c r="N16" s="9497"/>
      <c r="O16" s="9498"/>
      <c r="P16" s="9498"/>
    </row>
    <row r="17" spans="1:47" ht="12.75" customHeight="1" x14ac:dyDescent="0.2">
      <c r="A17" s="9499" t="s">
        <v>14</v>
      </c>
      <c r="B17" s="9500"/>
      <c r="C17" s="9500"/>
      <c r="D17" s="9501"/>
      <c r="E17" s="9500"/>
      <c r="F17" s="9500"/>
      <c r="G17" s="9500"/>
      <c r="H17" s="9500"/>
      <c r="I17" s="9501"/>
      <c r="J17" s="9500"/>
      <c r="K17" s="9500"/>
      <c r="L17" s="9500"/>
      <c r="M17" s="9500"/>
      <c r="N17" s="9502" t="s">
        <v>15</v>
      </c>
      <c r="O17" s="9503" t="s">
        <v>16</v>
      </c>
      <c r="P17" s="9504"/>
    </row>
    <row r="18" spans="1:47" ht="12.75" customHeight="1" x14ac:dyDescent="0.2">
      <c r="A18" s="9505"/>
      <c r="B18" s="9506"/>
      <c r="C18" s="9506"/>
      <c r="D18" s="9507"/>
      <c r="E18" s="9506"/>
      <c r="F18" s="9506"/>
      <c r="G18" s="9506"/>
      <c r="H18" s="9506"/>
      <c r="I18" s="9507"/>
      <c r="J18" s="9506"/>
      <c r="K18" s="9506"/>
      <c r="L18" s="9506"/>
      <c r="M18" s="9506"/>
      <c r="N18" s="9508"/>
      <c r="O18" s="9509"/>
      <c r="P18" s="9510" t="s">
        <v>8</v>
      </c>
    </row>
    <row r="19" spans="1:47" ht="12.75" customHeight="1" x14ac:dyDescent="0.2">
      <c r="A19" s="9511"/>
      <c r="B19" s="9512"/>
      <c r="C19" s="9512"/>
      <c r="D19" s="9513"/>
      <c r="E19" s="9512"/>
      <c r="F19" s="9512"/>
      <c r="G19" s="9512"/>
      <c r="H19" s="9512"/>
      <c r="I19" s="9513"/>
      <c r="J19" s="9512"/>
      <c r="K19" s="9514"/>
      <c r="L19" s="9512" t="s">
        <v>17</v>
      </c>
      <c r="M19" s="9512"/>
      <c r="N19" s="9515"/>
      <c r="O19" s="9516"/>
      <c r="P19" s="9517"/>
      <c r="AU19" s="9518"/>
    </row>
    <row r="20" spans="1:47" ht="12.75" customHeight="1" x14ac:dyDescent="0.2">
      <c r="A20" s="9519"/>
      <c r="B20" s="9520"/>
      <c r="C20" s="9520"/>
      <c r="D20" s="9521"/>
      <c r="E20" s="9520"/>
      <c r="F20" s="9520"/>
      <c r="G20" s="9520"/>
      <c r="H20" s="9520"/>
      <c r="I20" s="9521"/>
      <c r="J20" s="9520"/>
      <c r="K20" s="9520"/>
      <c r="L20" s="9520"/>
      <c r="M20" s="9520"/>
      <c r="N20" s="9522"/>
      <c r="O20" s="9523"/>
      <c r="P20" s="9524"/>
    </row>
    <row r="21" spans="1:47" ht="12.75" customHeight="1" x14ac:dyDescent="0.2">
      <c r="A21" s="9525"/>
      <c r="B21" s="9526"/>
      <c r="C21" s="9527"/>
      <c r="D21" s="9527"/>
      <c r="E21" s="9526"/>
      <c r="F21" s="9526"/>
      <c r="G21" s="9526"/>
      <c r="H21" s="9526" t="s">
        <v>8</v>
      </c>
      <c r="I21" s="9528"/>
      <c r="J21" s="9526"/>
      <c r="K21" s="9526"/>
      <c r="L21" s="9526"/>
      <c r="M21" s="9526"/>
      <c r="N21" s="9529"/>
      <c r="O21" s="9530"/>
      <c r="P21" s="9531"/>
    </row>
    <row r="22" spans="1:47" ht="12.75" customHeight="1" x14ac:dyDescent="0.2">
      <c r="A22" s="9532"/>
      <c r="B22" s="9533"/>
      <c r="C22" s="9533"/>
      <c r="D22" s="9534"/>
      <c r="E22" s="9533"/>
      <c r="F22" s="9533"/>
      <c r="G22" s="9533"/>
      <c r="H22" s="9533"/>
      <c r="I22" s="9534"/>
      <c r="J22" s="9533"/>
      <c r="K22" s="9533"/>
      <c r="L22" s="9533"/>
      <c r="M22" s="9533"/>
      <c r="N22" s="9533"/>
      <c r="O22" s="9533"/>
      <c r="P22" s="9535"/>
    </row>
    <row r="23" spans="1:47" ht="12.75" customHeight="1" x14ac:dyDescent="0.2">
      <c r="A23" s="9536" t="s">
        <v>18</v>
      </c>
      <c r="B23" s="9537"/>
      <c r="C23" s="9537"/>
      <c r="D23" s="9538"/>
      <c r="E23" s="9539" t="s">
        <v>19</v>
      </c>
      <c r="F23" s="9539"/>
      <c r="G23" s="9539"/>
      <c r="H23" s="9539"/>
      <c r="I23" s="9539"/>
      <c r="J23" s="9539"/>
      <c r="K23" s="9539"/>
      <c r="L23" s="9539"/>
      <c r="M23" s="9537"/>
      <c r="N23" s="9537"/>
      <c r="O23" s="9537"/>
      <c r="P23" s="9540"/>
    </row>
    <row r="24" spans="1:47" ht="15.75" x14ac:dyDescent="0.25">
      <c r="A24" s="9541"/>
      <c r="B24" s="9542"/>
      <c r="C24" s="9542"/>
      <c r="D24" s="9543"/>
      <c r="E24" s="9544" t="s">
        <v>20</v>
      </c>
      <c r="F24" s="9544"/>
      <c r="G24" s="9544"/>
      <c r="H24" s="9544"/>
      <c r="I24" s="9544"/>
      <c r="J24" s="9544"/>
      <c r="K24" s="9544"/>
      <c r="L24" s="9544"/>
      <c r="M24" s="9542"/>
      <c r="N24" s="9542"/>
      <c r="O24" s="9542"/>
      <c r="P24" s="9545"/>
    </row>
    <row r="25" spans="1:47" ht="12.75" customHeight="1" x14ac:dyDescent="0.2">
      <c r="A25" s="9546"/>
      <c r="B25" s="9547" t="s">
        <v>21</v>
      </c>
      <c r="C25" s="9548"/>
      <c r="D25" s="9548"/>
      <c r="E25" s="9548"/>
      <c r="F25" s="9548"/>
      <c r="G25" s="9548"/>
      <c r="H25" s="9548"/>
      <c r="I25" s="9548"/>
      <c r="J25" s="9548"/>
      <c r="K25" s="9548"/>
      <c r="L25" s="9548"/>
      <c r="M25" s="9548"/>
      <c r="N25" s="9548"/>
      <c r="O25" s="9549"/>
      <c r="P25" s="9550"/>
    </row>
    <row r="26" spans="1:47" ht="12.75" customHeight="1" x14ac:dyDescent="0.2">
      <c r="A26" s="9551" t="s">
        <v>22</v>
      </c>
      <c r="B26" s="9552" t="s">
        <v>23</v>
      </c>
      <c r="C26" s="9552"/>
      <c r="D26" s="9551" t="s">
        <v>24</v>
      </c>
      <c r="E26" s="9551" t="s">
        <v>25</v>
      </c>
      <c r="F26" s="9551" t="s">
        <v>22</v>
      </c>
      <c r="G26" s="9552" t="s">
        <v>23</v>
      </c>
      <c r="H26" s="9552"/>
      <c r="I26" s="9551" t="s">
        <v>24</v>
      </c>
      <c r="J26" s="9551" t="s">
        <v>25</v>
      </c>
      <c r="K26" s="9551" t="s">
        <v>22</v>
      </c>
      <c r="L26" s="9552" t="s">
        <v>23</v>
      </c>
      <c r="M26" s="9552"/>
      <c r="N26" s="9553" t="s">
        <v>24</v>
      </c>
      <c r="O26" s="9551" t="s">
        <v>25</v>
      </c>
      <c r="P26" s="9554"/>
    </row>
    <row r="27" spans="1:47" ht="12.75" customHeight="1" x14ac:dyDescent="0.2">
      <c r="A27" s="9555"/>
      <c r="B27" s="9556" t="s">
        <v>26</v>
      </c>
      <c r="C27" s="9556" t="s">
        <v>2</v>
      </c>
      <c r="D27" s="9555"/>
      <c r="E27" s="9555"/>
      <c r="F27" s="9555"/>
      <c r="G27" s="9556" t="s">
        <v>26</v>
      </c>
      <c r="H27" s="9556" t="s">
        <v>2</v>
      </c>
      <c r="I27" s="9555"/>
      <c r="J27" s="9555"/>
      <c r="K27" s="9555"/>
      <c r="L27" s="9556" t="s">
        <v>26</v>
      </c>
      <c r="M27" s="9556" t="s">
        <v>2</v>
      </c>
      <c r="N27" s="9557"/>
      <c r="O27" s="9555"/>
      <c r="P27" s="9558"/>
      <c r="Q27" s="41" t="s">
        <v>165</v>
      </c>
      <c r="R27" s="40"/>
      <c r="S27" t="s">
        <v>166</v>
      </c>
    </row>
    <row r="28" spans="1:47" ht="12.75" customHeight="1" x14ac:dyDescent="0.2">
      <c r="A28" s="9559">
        <v>1</v>
      </c>
      <c r="B28" s="9560">
        <v>0</v>
      </c>
      <c r="C28" s="9561">
        <v>0.15</v>
      </c>
      <c r="D28" s="9562">
        <v>12000</v>
      </c>
      <c r="E28" s="9563">
        <f t="shared" ref="E28:E59" si="0">D28*(100-2.6)/100</f>
        <v>11688</v>
      </c>
      <c r="F28" s="9564">
        <v>33</v>
      </c>
      <c r="G28" s="9565">
        <v>8</v>
      </c>
      <c r="H28" s="9565">
        <v>8.15</v>
      </c>
      <c r="I28" s="9562">
        <v>12000</v>
      </c>
      <c r="J28" s="9563">
        <f t="shared" ref="J28:J59" si="1">I28*(100-2.6)/100</f>
        <v>11688</v>
      </c>
      <c r="K28" s="9564">
        <v>65</v>
      </c>
      <c r="L28" s="9565">
        <v>16</v>
      </c>
      <c r="M28" s="9565">
        <v>16.149999999999999</v>
      </c>
      <c r="N28" s="9562">
        <v>12000</v>
      </c>
      <c r="O28" s="9563">
        <f t="shared" ref="O28:O59" si="2">N28*(100-2.6)/100</f>
        <v>11688</v>
      </c>
      <c r="P28" s="9566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9567">
        <v>2</v>
      </c>
      <c r="B29" s="9567">
        <v>0.15</v>
      </c>
      <c r="C29" s="9568">
        <v>0.3</v>
      </c>
      <c r="D29" s="9569">
        <v>12000</v>
      </c>
      <c r="E29" s="9570">
        <f t="shared" si="0"/>
        <v>11688</v>
      </c>
      <c r="F29" s="9571">
        <v>34</v>
      </c>
      <c r="G29" s="9572">
        <v>8.15</v>
      </c>
      <c r="H29" s="9572">
        <v>8.3000000000000007</v>
      </c>
      <c r="I29" s="9569">
        <v>12000</v>
      </c>
      <c r="J29" s="9570">
        <f t="shared" si="1"/>
        <v>11688</v>
      </c>
      <c r="K29" s="9571">
        <v>66</v>
      </c>
      <c r="L29" s="9572">
        <v>16.149999999999999</v>
      </c>
      <c r="M29" s="9572">
        <v>16.3</v>
      </c>
      <c r="N29" s="9569">
        <v>12000</v>
      </c>
      <c r="O29" s="9570">
        <f t="shared" si="2"/>
        <v>11688</v>
      </c>
      <c r="P29" s="9573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9574">
        <v>3</v>
      </c>
      <c r="B30" s="9575">
        <v>0.3</v>
      </c>
      <c r="C30" s="9576">
        <v>0.45</v>
      </c>
      <c r="D30" s="9577">
        <v>12000</v>
      </c>
      <c r="E30" s="9578">
        <f t="shared" si="0"/>
        <v>11688</v>
      </c>
      <c r="F30" s="9579">
        <v>35</v>
      </c>
      <c r="G30" s="9580">
        <v>8.3000000000000007</v>
      </c>
      <c r="H30" s="9580">
        <v>8.4499999999999993</v>
      </c>
      <c r="I30" s="9577">
        <v>12000</v>
      </c>
      <c r="J30" s="9578">
        <f t="shared" si="1"/>
        <v>11688</v>
      </c>
      <c r="K30" s="9579">
        <v>67</v>
      </c>
      <c r="L30" s="9580">
        <v>16.3</v>
      </c>
      <c r="M30" s="9580">
        <v>16.45</v>
      </c>
      <c r="N30" s="9577">
        <v>12000</v>
      </c>
      <c r="O30" s="9578">
        <f t="shared" si="2"/>
        <v>11688</v>
      </c>
      <c r="P30" s="9581"/>
      <c r="Q30" s="10609">
        <v>2</v>
      </c>
      <c r="R30" s="10651">
        <v>2.15</v>
      </c>
      <c r="S30" s="39">
        <f>AVERAGE(D36:D39)</f>
        <v>12000</v>
      </c>
      <c r="V30" s="9582"/>
    </row>
    <row r="31" spans="1:47" ht="12.75" customHeight="1" x14ac:dyDescent="0.2">
      <c r="A31" s="9583">
        <v>4</v>
      </c>
      <c r="B31" s="9583">
        <v>0.45</v>
      </c>
      <c r="C31" s="9584">
        <v>1</v>
      </c>
      <c r="D31" s="9585">
        <v>12000</v>
      </c>
      <c r="E31" s="9586">
        <f t="shared" si="0"/>
        <v>11688</v>
      </c>
      <c r="F31" s="9587">
        <v>36</v>
      </c>
      <c r="G31" s="9584">
        <v>8.4499999999999993</v>
      </c>
      <c r="H31" s="9584">
        <v>9</v>
      </c>
      <c r="I31" s="9585">
        <v>12000</v>
      </c>
      <c r="J31" s="9586">
        <f t="shared" si="1"/>
        <v>11688</v>
      </c>
      <c r="K31" s="9587">
        <v>68</v>
      </c>
      <c r="L31" s="9584">
        <v>16.45</v>
      </c>
      <c r="M31" s="9584">
        <v>17</v>
      </c>
      <c r="N31" s="9585">
        <v>12000</v>
      </c>
      <c r="O31" s="9586">
        <f t="shared" si="2"/>
        <v>11688</v>
      </c>
      <c r="P31" s="9588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9589">
        <v>5</v>
      </c>
      <c r="B32" s="9590">
        <v>1</v>
      </c>
      <c r="C32" s="9591">
        <v>1.1499999999999999</v>
      </c>
      <c r="D32" s="9592">
        <v>12000</v>
      </c>
      <c r="E32" s="9593">
        <f t="shared" si="0"/>
        <v>11688</v>
      </c>
      <c r="F32" s="9594">
        <v>37</v>
      </c>
      <c r="G32" s="9590">
        <v>9</v>
      </c>
      <c r="H32" s="9590">
        <v>9.15</v>
      </c>
      <c r="I32" s="9592">
        <v>12000</v>
      </c>
      <c r="J32" s="9593">
        <f t="shared" si="1"/>
        <v>11688</v>
      </c>
      <c r="K32" s="9594">
        <v>69</v>
      </c>
      <c r="L32" s="9590">
        <v>17</v>
      </c>
      <c r="M32" s="9590">
        <v>17.149999999999999</v>
      </c>
      <c r="N32" s="9592">
        <v>12000</v>
      </c>
      <c r="O32" s="9593">
        <f t="shared" si="2"/>
        <v>11688</v>
      </c>
      <c r="P32" s="9595"/>
      <c r="Q32" s="10609">
        <v>4</v>
      </c>
      <c r="R32" s="10626">
        <v>4.1500000000000004</v>
      </c>
      <c r="S32" s="39">
        <f>AVERAGE(D44:D47)</f>
        <v>12000</v>
      </c>
      <c r="AQ32" s="9592"/>
    </row>
    <row r="33" spans="1:19" ht="12.75" customHeight="1" x14ac:dyDescent="0.2">
      <c r="A33" s="9596">
        <v>6</v>
      </c>
      <c r="B33" s="9597">
        <v>1.1499999999999999</v>
      </c>
      <c r="C33" s="9598">
        <v>1.3</v>
      </c>
      <c r="D33" s="9599">
        <v>12000</v>
      </c>
      <c r="E33" s="9600">
        <f t="shared" si="0"/>
        <v>11688</v>
      </c>
      <c r="F33" s="9601">
        <v>38</v>
      </c>
      <c r="G33" s="9598">
        <v>9.15</v>
      </c>
      <c r="H33" s="9598">
        <v>9.3000000000000007</v>
      </c>
      <c r="I33" s="9599">
        <v>12000</v>
      </c>
      <c r="J33" s="9600">
        <f t="shared" si="1"/>
        <v>11688</v>
      </c>
      <c r="K33" s="9601">
        <v>70</v>
      </c>
      <c r="L33" s="9598">
        <v>17.149999999999999</v>
      </c>
      <c r="M33" s="9598">
        <v>17.3</v>
      </c>
      <c r="N33" s="9599">
        <v>12000</v>
      </c>
      <c r="O33" s="9600">
        <f t="shared" si="2"/>
        <v>11688</v>
      </c>
      <c r="P33" s="9602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9603">
        <v>7</v>
      </c>
      <c r="B34" s="9604">
        <v>1.3</v>
      </c>
      <c r="C34" s="9605">
        <v>1.45</v>
      </c>
      <c r="D34" s="9606">
        <v>12000</v>
      </c>
      <c r="E34" s="9607">
        <f t="shared" si="0"/>
        <v>11688</v>
      </c>
      <c r="F34" s="9608">
        <v>39</v>
      </c>
      <c r="G34" s="9609">
        <v>9.3000000000000007</v>
      </c>
      <c r="H34" s="9609">
        <v>9.4499999999999993</v>
      </c>
      <c r="I34" s="9606">
        <v>12000</v>
      </c>
      <c r="J34" s="9607">
        <f t="shared" si="1"/>
        <v>11688</v>
      </c>
      <c r="K34" s="9608">
        <v>71</v>
      </c>
      <c r="L34" s="9609">
        <v>17.3</v>
      </c>
      <c r="M34" s="9609">
        <v>17.45</v>
      </c>
      <c r="N34" s="9606">
        <v>12000</v>
      </c>
      <c r="O34" s="9607">
        <f t="shared" si="2"/>
        <v>11688</v>
      </c>
      <c r="P34" s="9610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9611">
        <v>8</v>
      </c>
      <c r="B35" s="9611">
        <v>1.45</v>
      </c>
      <c r="C35" s="9612">
        <v>2</v>
      </c>
      <c r="D35" s="9613">
        <v>12000</v>
      </c>
      <c r="E35" s="9614">
        <f t="shared" si="0"/>
        <v>11688</v>
      </c>
      <c r="F35" s="9615">
        <v>40</v>
      </c>
      <c r="G35" s="9612">
        <v>9.4499999999999993</v>
      </c>
      <c r="H35" s="9612">
        <v>10</v>
      </c>
      <c r="I35" s="9613">
        <v>12000</v>
      </c>
      <c r="J35" s="9614">
        <f t="shared" si="1"/>
        <v>11688</v>
      </c>
      <c r="K35" s="9615">
        <v>72</v>
      </c>
      <c r="L35" s="9616">
        <v>17.45</v>
      </c>
      <c r="M35" s="9612">
        <v>18</v>
      </c>
      <c r="N35" s="9613">
        <v>12000</v>
      </c>
      <c r="O35" s="9614">
        <f t="shared" si="2"/>
        <v>11688</v>
      </c>
      <c r="P35" s="9617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9618">
        <v>9</v>
      </c>
      <c r="B36" s="9619">
        <v>2</v>
      </c>
      <c r="C36" s="9620">
        <v>2.15</v>
      </c>
      <c r="D36" s="9621">
        <v>12000</v>
      </c>
      <c r="E36" s="9622">
        <f t="shared" si="0"/>
        <v>11688</v>
      </c>
      <c r="F36" s="9623">
        <v>41</v>
      </c>
      <c r="G36" s="9624">
        <v>10</v>
      </c>
      <c r="H36" s="9625">
        <v>10.15</v>
      </c>
      <c r="I36" s="9621">
        <v>12000</v>
      </c>
      <c r="J36" s="9622">
        <f t="shared" si="1"/>
        <v>11688</v>
      </c>
      <c r="K36" s="9623">
        <v>73</v>
      </c>
      <c r="L36" s="9625">
        <v>18</v>
      </c>
      <c r="M36" s="9624">
        <v>18.149999999999999</v>
      </c>
      <c r="N36" s="9621">
        <v>12000</v>
      </c>
      <c r="O36" s="9622">
        <f t="shared" si="2"/>
        <v>11688</v>
      </c>
      <c r="P36" s="9626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9627">
        <v>10</v>
      </c>
      <c r="B37" s="9627">
        <v>2.15</v>
      </c>
      <c r="C37" s="9628">
        <v>2.2999999999999998</v>
      </c>
      <c r="D37" s="9629">
        <v>12000</v>
      </c>
      <c r="E37" s="9630">
        <f t="shared" si="0"/>
        <v>11688</v>
      </c>
      <c r="F37" s="9631">
        <v>42</v>
      </c>
      <c r="G37" s="9628">
        <v>10.15</v>
      </c>
      <c r="H37" s="9632">
        <v>10.3</v>
      </c>
      <c r="I37" s="9629">
        <v>12000</v>
      </c>
      <c r="J37" s="9630">
        <f t="shared" si="1"/>
        <v>11688</v>
      </c>
      <c r="K37" s="9631">
        <v>74</v>
      </c>
      <c r="L37" s="9632">
        <v>18.149999999999999</v>
      </c>
      <c r="M37" s="9628">
        <v>18.3</v>
      </c>
      <c r="N37" s="9629">
        <v>12000</v>
      </c>
      <c r="O37" s="9630">
        <f t="shared" si="2"/>
        <v>11688</v>
      </c>
      <c r="P37" s="9633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9634">
        <v>11</v>
      </c>
      <c r="B38" s="9635">
        <v>2.2999999999999998</v>
      </c>
      <c r="C38" s="9636">
        <v>2.4500000000000002</v>
      </c>
      <c r="D38" s="9637">
        <v>12000</v>
      </c>
      <c r="E38" s="9638">
        <f t="shared" si="0"/>
        <v>11688</v>
      </c>
      <c r="F38" s="9639">
        <v>43</v>
      </c>
      <c r="G38" s="9640">
        <v>10.3</v>
      </c>
      <c r="H38" s="9641">
        <v>10.45</v>
      </c>
      <c r="I38" s="9637">
        <v>12000</v>
      </c>
      <c r="J38" s="9638">
        <f t="shared" si="1"/>
        <v>11688</v>
      </c>
      <c r="K38" s="9639">
        <v>75</v>
      </c>
      <c r="L38" s="9641">
        <v>18.3</v>
      </c>
      <c r="M38" s="9640">
        <v>18.45</v>
      </c>
      <c r="N38" s="9637">
        <v>12000</v>
      </c>
      <c r="O38" s="9638">
        <f t="shared" si="2"/>
        <v>11688</v>
      </c>
      <c r="P38" s="9642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9643">
        <v>12</v>
      </c>
      <c r="B39" s="9643">
        <v>2.4500000000000002</v>
      </c>
      <c r="C39" s="9644">
        <v>3</v>
      </c>
      <c r="D39" s="9645">
        <v>12000</v>
      </c>
      <c r="E39" s="9646">
        <f t="shared" si="0"/>
        <v>11688</v>
      </c>
      <c r="F39" s="9647">
        <v>44</v>
      </c>
      <c r="G39" s="9644">
        <v>10.45</v>
      </c>
      <c r="H39" s="9648">
        <v>11</v>
      </c>
      <c r="I39" s="9645">
        <v>12000</v>
      </c>
      <c r="J39" s="9646">
        <f t="shared" si="1"/>
        <v>11688</v>
      </c>
      <c r="K39" s="9647">
        <v>76</v>
      </c>
      <c r="L39" s="9648">
        <v>18.45</v>
      </c>
      <c r="M39" s="9644">
        <v>19</v>
      </c>
      <c r="N39" s="9645">
        <v>12000</v>
      </c>
      <c r="O39" s="9646">
        <f t="shared" si="2"/>
        <v>11688</v>
      </c>
      <c r="P39" s="9649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9650">
        <v>13</v>
      </c>
      <c r="B40" s="9651">
        <v>3</v>
      </c>
      <c r="C40" s="9652">
        <v>3.15</v>
      </c>
      <c r="D40" s="9653">
        <v>12000</v>
      </c>
      <c r="E40" s="9654">
        <f t="shared" si="0"/>
        <v>11688</v>
      </c>
      <c r="F40" s="9655">
        <v>45</v>
      </c>
      <c r="G40" s="9656">
        <v>11</v>
      </c>
      <c r="H40" s="9657">
        <v>11.15</v>
      </c>
      <c r="I40" s="9653">
        <v>12000</v>
      </c>
      <c r="J40" s="9654">
        <f t="shared" si="1"/>
        <v>11688</v>
      </c>
      <c r="K40" s="9655">
        <v>77</v>
      </c>
      <c r="L40" s="9657">
        <v>19</v>
      </c>
      <c r="M40" s="9656">
        <v>19.149999999999999</v>
      </c>
      <c r="N40" s="9653">
        <v>12000</v>
      </c>
      <c r="O40" s="9654">
        <f t="shared" si="2"/>
        <v>11688</v>
      </c>
      <c r="P40" s="9658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9659">
        <v>14</v>
      </c>
      <c r="B41" s="9659">
        <v>3.15</v>
      </c>
      <c r="C41" s="9660">
        <v>3.3</v>
      </c>
      <c r="D41" s="9661">
        <v>12000</v>
      </c>
      <c r="E41" s="9662">
        <f t="shared" si="0"/>
        <v>11688</v>
      </c>
      <c r="F41" s="9663">
        <v>46</v>
      </c>
      <c r="G41" s="9664">
        <v>11.15</v>
      </c>
      <c r="H41" s="9660">
        <v>11.3</v>
      </c>
      <c r="I41" s="9661">
        <v>12000</v>
      </c>
      <c r="J41" s="9662">
        <f t="shared" si="1"/>
        <v>11688</v>
      </c>
      <c r="K41" s="9663">
        <v>78</v>
      </c>
      <c r="L41" s="9660">
        <v>19.149999999999999</v>
      </c>
      <c r="M41" s="9664">
        <v>19.3</v>
      </c>
      <c r="N41" s="9661">
        <v>12000</v>
      </c>
      <c r="O41" s="9662">
        <f t="shared" si="2"/>
        <v>11688</v>
      </c>
      <c r="P41" s="9665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9666">
        <v>15</v>
      </c>
      <c r="B42" s="9667">
        <v>3.3</v>
      </c>
      <c r="C42" s="9668">
        <v>3.45</v>
      </c>
      <c r="D42" s="9669">
        <v>12000</v>
      </c>
      <c r="E42" s="9670">
        <f t="shared" si="0"/>
        <v>11688</v>
      </c>
      <c r="F42" s="9671">
        <v>47</v>
      </c>
      <c r="G42" s="9672">
        <v>11.3</v>
      </c>
      <c r="H42" s="9673">
        <v>11.45</v>
      </c>
      <c r="I42" s="9669">
        <v>12000</v>
      </c>
      <c r="J42" s="9670">
        <f t="shared" si="1"/>
        <v>11688</v>
      </c>
      <c r="K42" s="9671">
        <v>79</v>
      </c>
      <c r="L42" s="9673">
        <v>19.3</v>
      </c>
      <c r="M42" s="9672">
        <v>19.45</v>
      </c>
      <c r="N42" s="9669">
        <v>12000</v>
      </c>
      <c r="O42" s="9670">
        <f t="shared" si="2"/>
        <v>11688</v>
      </c>
      <c r="P42" s="9674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9675">
        <v>16</v>
      </c>
      <c r="B43" s="9675">
        <v>3.45</v>
      </c>
      <c r="C43" s="9676">
        <v>4</v>
      </c>
      <c r="D43" s="9677">
        <v>12000</v>
      </c>
      <c r="E43" s="9678">
        <f t="shared" si="0"/>
        <v>11688</v>
      </c>
      <c r="F43" s="9679">
        <v>48</v>
      </c>
      <c r="G43" s="9680">
        <v>11.45</v>
      </c>
      <c r="H43" s="9676">
        <v>12</v>
      </c>
      <c r="I43" s="9677">
        <v>12000</v>
      </c>
      <c r="J43" s="9678">
        <f t="shared" si="1"/>
        <v>11688</v>
      </c>
      <c r="K43" s="9679">
        <v>80</v>
      </c>
      <c r="L43" s="9676">
        <v>19.45</v>
      </c>
      <c r="M43" s="9676">
        <v>20</v>
      </c>
      <c r="N43" s="9677">
        <v>12000</v>
      </c>
      <c r="O43" s="9678">
        <f t="shared" si="2"/>
        <v>11688</v>
      </c>
      <c r="P43" s="9681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9682">
        <v>17</v>
      </c>
      <c r="B44" s="9683">
        <v>4</v>
      </c>
      <c r="C44" s="9684">
        <v>4.1500000000000004</v>
      </c>
      <c r="D44" s="9685">
        <v>12000</v>
      </c>
      <c r="E44" s="9686">
        <f t="shared" si="0"/>
        <v>11688</v>
      </c>
      <c r="F44" s="9687">
        <v>49</v>
      </c>
      <c r="G44" s="9688">
        <v>12</v>
      </c>
      <c r="H44" s="9689">
        <v>12.15</v>
      </c>
      <c r="I44" s="9685">
        <v>12000</v>
      </c>
      <c r="J44" s="9686">
        <f t="shared" si="1"/>
        <v>11688</v>
      </c>
      <c r="K44" s="9687">
        <v>81</v>
      </c>
      <c r="L44" s="9689">
        <v>20</v>
      </c>
      <c r="M44" s="9688">
        <v>20.149999999999999</v>
      </c>
      <c r="N44" s="9685">
        <v>12000</v>
      </c>
      <c r="O44" s="9686">
        <f t="shared" si="2"/>
        <v>11688</v>
      </c>
      <c r="P44" s="9690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9691">
        <v>18</v>
      </c>
      <c r="B45" s="9691">
        <v>4.1500000000000004</v>
      </c>
      <c r="C45" s="9692">
        <v>4.3</v>
      </c>
      <c r="D45" s="9693">
        <v>12000</v>
      </c>
      <c r="E45" s="9694">
        <f t="shared" si="0"/>
        <v>11688</v>
      </c>
      <c r="F45" s="9695">
        <v>50</v>
      </c>
      <c r="G45" s="9696">
        <v>12.15</v>
      </c>
      <c r="H45" s="9692">
        <v>12.3</v>
      </c>
      <c r="I45" s="9693">
        <v>12000</v>
      </c>
      <c r="J45" s="9694">
        <f t="shared" si="1"/>
        <v>11688</v>
      </c>
      <c r="K45" s="9695">
        <v>82</v>
      </c>
      <c r="L45" s="9692">
        <v>20.149999999999999</v>
      </c>
      <c r="M45" s="9696">
        <v>20.3</v>
      </c>
      <c r="N45" s="9693">
        <v>12000</v>
      </c>
      <c r="O45" s="9694">
        <f t="shared" si="2"/>
        <v>11688</v>
      </c>
      <c r="P45" s="9697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9698">
        <v>19</v>
      </c>
      <c r="B46" s="9699">
        <v>4.3</v>
      </c>
      <c r="C46" s="9700">
        <v>4.45</v>
      </c>
      <c r="D46" s="9701">
        <v>12000</v>
      </c>
      <c r="E46" s="9702">
        <f t="shared" si="0"/>
        <v>11688</v>
      </c>
      <c r="F46" s="9703">
        <v>51</v>
      </c>
      <c r="G46" s="9704">
        <v>12.3</v>
      </c>
      <c r="H46" s="9705">
        <v>12.45</v>
      </c>
      <c r="I46" s="9701">
        <v>12000</v>
      </c>
      <c r="J46" s="9702">
        <f t="shared" si="1"/>
        <v>11688</v>
      </c>
      <c r="K46" s="9703">
        <v>83</v>
      </c>
      <c r="L46" s="9705">
        <v>20.3</v>
      </c>
      <c r="M46" s="9704">
        <v>20.45</v>
      </c>
      <c r="N46" s="9701">
        <v>12000</v>
      </c>
      <c r="O46" s="9702">
        <f t="shared" si="2"/>
        <v>11688</v>
      </c>
      <c r="P46" s="9706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9707">
        <v>20</v>
      </c>
      <c r="B47" s="9707">
        <v>4.45</v>
      </c>
      <c r="C47" s="9708">
        <v>5</v>
      </c>
      <c r="D47" s="9709">
        <v>12000</v>
      </c>
      <c r="E47" s="9710">
        <f t="shared" si="0"/>
        <v>11688</v>
      </c>
      <c r="F47" s="9711">
        <v>52</v>
      </c>
      <c r="G47" s="9712">
        <v>12.45</v>
      </c>
      <c r="H47" s="9708">
        <v>13</v>
      </c>
      <c r="I47" s="9709">
        <v>12000</v>
      </c>
      <c r="J47" s="9710">
        <f t="shared" si="1"/>
        <v>11688</v>
      </c>
      <c r="K47" s="9711">
        <v>84</v>
      </c>
      <c r="L47" s="9708">
        <v>20.45</v>
      </c>
      <c r="M47" s="9712">
        <v>21</v>
      </c>
      <c r="N47" s="9709">
        <v>12000</v>
      </c>
      <c r="O47" s="9710">
        <f t="shared" si="2"/>
        <v>11688</v>
      </c>
      <c r="P47" s="9713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9714">
        <v>21</v>
      </c>
      <c r="B48" s="9715">
        <v>5</v>
      </c>
      <c r="C48" s="9716">
        <v>5.15</v>
      </c>
      <c r="D48" s="9717">
        <v>12000</v>
      </c>
      <c r="E48" s="9718">
        <f t="shared" si="0"/>
        <v>11688</v>
      </c>
      <c r="F48" s="9719">
        <v>53</v>
      </c>
      <c r="G48" s="9715">
        <v>13</v>
      </c>
      <c r="H48" s="9720">
        <v>13.15</v>
      </c>
      <c r="I48" s="9717">
        <v>12000</v>
      </c>
      <c r="J48" s="9718">
        <f t="shared" si="1"/>
        <v>11688</v>
      </c>
      <c r="K48" s="9719">
        <v>85</v>
      </c>
      <c r="L48" s="9720">
        <v>21</v>
      </c>
      <c r="M48" s="9715">
        <v>21.15</v>
      </c>
      <c r="N48" s="9717">
        <v>12000</v>
      </c>
      <c r="O48" s="9718">
        <f t="shared" si="2"/>
        <v>11688</v>
      </c>
      <c r="P48" s="9721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9722">
        <v>22</v>
      </c>
      <c r="B49" s="9723">
        <v>5.15</v>
      </c>
      <c r="C49" s="9724">
        <v>5.3</v>
      </c>
      <c r="D49" s="9725">
        <v>12000</v>
      </c>
      <c r="E49" s="9726">
        <f t="shared" si="0"/>
        <v>11688</v>
      </c>
      <c r="F49" s="9727">
        <v>54</v>
      </c>
      <c r="G49" s="9728">
        <v>13.15</v>
      </c>
      <c r="H49" s="9724">
        <v>13.3</v>
      </c>
      <c r="I49" s="9725">
        <v>12000</v>
      </c>
      <c r="J49" s="9726">
        <f t="shared" si="1"/>
        <v>11688</v>
      </c>
      <c r="K49" s="9727">
        <v>86</v>
      </c>
      <c r="L49" s="9724">
        <v>21.15</v>
      </c>
      <c r="M49" s="9728">
        <v>21.3</v>
      </c>
      <c r="N49" s="9725">
        <v>12000</v>
      </c>
      <c r="O49" s="9726">
        <f t="shared" si="2"/>
        <v>11688</v>
      </c>
      <c r="P49" s="9729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9730">
        <v>23</v>
      </c>
      <c r="B50" s="9731">
        <v>5.3</v>
      </c>
      <c r="C50" s="9732">
        <v>5.45</v>
      </c>
      <c r="D50" s="9733">
        <v>12000</v>
      </c>
      <c r="E50" s="9734">
        <f t="shared" si="0"/>
        <v>11688</v>
      </c>
      <c r="F50" s="9735">
        <v>55</v>
      </c>
      <c r="G50" s="9731">
        <v>13.3</v>
      </c>
      <c r="H50" s="9736">
        <v>13.45</v>
      </c>
      <c r="I50" s="9733">
        <v>12000</v>
      </c>
      <c r="J50" s="9734">
        <f t="shared" si="1"/>
        <v>11688</v>
      </c>
      <c r="K50" s="9735">
        <v>87</v>
      </c>
      <c r="L50" s="9736">
        <v>21.3</v>
      </c>
      <c r="M50" s="9731">
        <v>21.45</v>
      </c>
      <c r="N50" s="9733">
        <v>12000</v>
      </c>
      <c r="O50" s="9734">
        <f t="shared" si="2"/>
        <v>11688</v>
      </c>
      <c r="P50" s="9737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9738">
        <v>24</v>
      </c>
      <c r="B51" s="9739">
        <v>5.45</v>
      </c>
      <c r="C51" s="9740">
        <v>6</v>
      </c>
      <c r="D51" s="9741">
        <v>12000</v>
      </c>
      <c r="E51" s="9742">
        <f t="shared" si="0"/>
        <v>11688</v>
      </c>
      <c r="F51" s="9743">
        <v>56</v>
      </c>
      <c r="G51" s="9744">
        <v>13.45</v>
      </c>
      <c r="H51" s="9740">
        <v>14</v>
      </c>
      <c r="I51" s="9741">
        <v>12000</v>
      </c>
      <c r="J51" s="9742">
        <f t="shared" si="1"/>
        <v>11688</v>
      </c>
      <c r="K51" s="9743">
        <v>88</v>
      </c>
      <c r="L51" s="9740">
        <v>21.45</v>
      </c>
      <c r="M51" s="9744">
        <v>22</v>
      </c>
      <c r="N51" s="9741">
        <v>12000</v>
      </c>
      <c r="O51" s="9742">
        <f t="shared" si="2"/>
        <v>11688</v>
      </c>
      <c r="P51" s="9745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9746">
        <v>25</v>
      </c>
      <c r="B52" s="9747">
        <v>6</v>
      </c>
      <c r="C52" s="9748">
        <v>6.15</v>
      </c>
      <c r="D52" s="9749">
        <v>12000</v>
      </c>
      <c r="E52" s="9750">
        <f t="shared" si="0"/>
        <v>11688</v>
      </c>
      <c r="F52" s="9751">
        <v>57</v>
      </c>
      <c r="G52" s="9747">
        <v>14</v>
      </c>
      <c r="H52" s="9752">
        <v>14.15</v>
      </c>
      <c r="I52" s="9749">
        <v>12000</v>
      </c>
      <c r="J52" s="9750">
        <f t="shared" si="1"/>
        <v>11688</v>
      </c>
      <c r="K52" s="9751">
        <v>89</v>
      </c>
      <c r="L52" s="9752">
        <v>22</v>
      </c>
      <c r="M52" s="9747">
        <v>22.15</v>
      </c>
      <c r="N52" s="9749">
        <v>12000</v>
      </c>
      <c r="O52" s="9750">
        <f t="shared" si="2"/>
        <v>11688</v>
      </c>
      <c r="P52" s="9753"/>
      <c r="Q52" t="s">
        <v>167</v>
      </c>
      <c r="S52" s="39">
        <f>AVERAGE(S28:S51)</f>
        <v>12000</v>
      </c>
    </row>
    <row r="53" spans="1:19" x14ac:dyDescent="0.2">
      <c r="A53" s="9754">
        <v>26</v>
      </c>
      <c r="B53" s="9755">
        <v>6.15</v>
      </c>
      <c r="C53" s="9756">
        <v>6.3</v>
      </c>
      <c r="D53" s="9757">
        <v>12000</v>
      </c>
      <c r="E53" s="9758">
        <f t="shared" si="0"/>
        <v>11688</v>
      </c>
      <c r="F53" s="9759">
        <v>58</v>
      </c>
      <c r="G53" s="9760">
        <v>14.15</v>
      </c>
      <c r="H53" s="9756">
        <v>14.3</v>
      </c>
      <c r="I53" s="9757">
        <v>12000</v>
      </c>
      <c r="J53" s="9758">
        <f t="shared" si="1"/>
        <v>11688</v>
      </c>
      <c r="K53" s="9759">
        <v>90</v>
      </c>
      <c r="L53" s="9756">
        <v>22.15</v>
      </c>
      <c r="M53" s="9760">
        <v>22.3</v>
      </c>
      <c r="N53" s="9757">
        <v>12000</v>
      </c>
      <c r="O53" s="9758">
        <f t="shared" si="2"/>
        <v>11688</v>
      </c>
      <c r="P53" s="9761"/>
    </row>
    <row r="54" spans="1:19" x14ac:dyDescent="0.2">
      <c r="A54" s="9762">
        <v>27</v>
      </c>
      <c r="B54" s="9763">
        <v>6.3</v>
      </c>
      <c r="C54" s="9764">
        <v>6.45</v>
      </c>
      <c r="D54" s="9765">
        <v>12000</v>
      </c>
      <c r="E54" s="9766">
        <f t="shared" si="0"/>
        <v>11688</v>
      </c>
      <c r="F54" s="9767">
        <v>59</v>
      </c>
      <c r="G54" s="9763">
        <v>14.3</v>
      </c>
      <c r="H54" s="9768">
        <v>14.45</v>
      </c>
      <c r="I54" s="9765">
        <v>12000</v>
      </c>
      <c r="J54" s="9766">
        <f t="shared" si="1"/>
        <v>11688</v>
      </c>
      <c r="K54" s="9767">
        <v>91</v>
      </c>
      <c r="L54" s="9768">
        <v>22.3</v>
      </c>
      <c r="M54" s="9763">
        <v>22.45</v>
      </c>
      <c r="N54" s="9765">
        <v>12000</v>
      </c>
      <c r="O54" s="9766">
        <f t="shared" si="2"/>
        <v>11688</v>
      </c>
      <c r="P54" s="9769"/>
    </row>
    <row r="55" spans="1:19" x14ac:dyDescent="0.2">
      <c r="A55" s="9770">
        <v>28</v>
      </c>
      <c r="B55" s="9771">
        <v>6.45</v>
      </c>
      <c r="C55" s="9772">
        <v>7</v>
      </c>
      <c r="D55" s="9773">
        <v>12000</v>
      </c>
      <c r="E55" s="9774">
        <f t="shared" si="0"/>
        <v>11688</v>
      </c>
      <c r="F55" s="9775">
        <v>60</v>
      </c>
      <c r="G55" s="9776">
        <v>14.45</v>
      </c>
      <c r="H55" s="9776">
        <v>15</v>
      </c>
      <c r="I55" s="9773">
        <v>12000</v>
      </c>
      <c r="J55" s="9774">
        <f t="shared" si="1"/>
        <v>11688</v>
      </c>
      <c r="K55" s="9775">
        <v>92</v>
      </c>
      <c r="L55" s="9772">
        <v>22.45</v>
      </c>
      <c r="M55" s="9776">
        <v>23</v>
      </c>
      <c r="N55" s="9773">
        <v>12000</v>
      </c>
      <c r="O55" s="9774">
        <f t="shared" si="2"/>
        <v>11688</v>
      </c>
      <c r="P55" s="9777"/>
    </row>
    <row r="56" spans="1:19" x14ac:dyDescent="0.2">
      <c r="A56" s="9778">
        <v>29</v>
      </c>
      <c r="B56" s="9779">
        <v>7</v>
      </c>
      <c r="C56" s="9780">
        <v>7.15</v>
      </c>
      <c r="D56" s="9781">
        <v>12000</v>
      </c>
      <c r="E56" s="9782">
        <f t="shared" si="0"/>
        <v>11688</v>
      </c>
      <c r="F56" s="9783">
        <v>61</v>
      </c>
      <c r="G56" s="9779">
        <v>15</v>
      </c>
      <c r="H56" s="9779">
        <v>15.15</v>
      </c>
      <c r="I56" s="9781">
        <v>12000</v>
      </c>
      <c r="J56" s="9782">
        <f t="shared" si="1"/>
        <v>11688</v>
      </c>
      <c r="K56" s="9783">
        <v>93</v>
      </c>
      <c r="L56" s="9784">
        <v>23</v>
      </c>
      <c r="M56" s="9779">
        <v>23.15</v>
      </c>
      <c r="N56" s="9781">
        <v>12000</v>
      </c>
      <c r="O56" s="9782">
        <f t="shared" si="2"/>
        <v>11688</v>
      </c>
      <c r="P56" s="9785"/>
    </row>
    <row r="57" spans="1:19" x14ac:dyDescent="0.2">
      <c r="A57" s="9786">
        <v>30</v>
      </c>
      <c r="B57" s="9787">
        <v>7.15</v>
      </c>
      <c r="C57" s="9788">
        <v>7.3</v>
      </c>
      <c r="D57" s="9789">
        <v>12000</v>
      </c>
      <c r="E57" s="9790">
        <f t="shared" si="0"/>
        <v>11688</v>
      </c>
      <c r="F57" s="9791">
        <v>62</v>
      </c>
      <c r="G57" s="9792">
        <v>15.15</v>
      </c>
      <c r="H57" s="9792">
        <v>15.3</v>
      </c>
      <c r="I57" s="9789">
        <v>12000</v>
      </c>
      <c r="J57" s="9790">
        <f t="shared" si="1"/>
        <v>11688</v>
      </c>
      <c r="K57" s="9791">
        <v>94</v>
      </c>
      <c r="L57" s="9792">
        <v>23.15</v>
      </c>
      <c r="M57" s="9792">
        <v>23.3</v>
      </c>
      <c r="N57" s="9789">
        <v>12000</v>
      </c>
      <c r="O57" s="9790">
        <f t="shared" si="2"/>
        <v>11688</v>
      </c>
      <c r="P57" s="9793"/>
    </row>
    <row r="58" spans="1:19" x14ac:dyDescent="0.2">
      <c r="A58" s="9794">
        <v>31</v>
      </c>
      <c r="B58" s="9795">
        <v>7.3</v>
      </c>
      <c r="C58" s="9796">
        <v>7.45</v>
      </c>
      <c r="D58" s="9797">
        <v>12000</v>
      </c>
      <c r="E58" s="9798">
        <f t="shared" si="0"/>
        <v>11688</v>
      </c>
      <c r="F58" s="9799">
        <v>63</v>
      </c>
      <c r="G58" s="9795">
        <v>15.3</v>
      </c>
      <c r="H58" s="9795">
        <v>15.45</v>
      </c>
      <c r="I58" s="9797">
        <v>12000</v>
      </c>
      <c r="J58" s="9798">
        <f t="shared" si="1"/>
        <v>11688</v>
      </c>
      <c r="K58" s="9799">
        <v>95</v>
      </c>
      <c r="L58" s="9795">
        <v>23.3</v>
      </c>
      <c r="M58" s="9795">
        <v>23.45</v>
      </c>
      <c r="N58" s="9797">
        <v>12000</v>
      </c>
      <c r="O58" s="9798">
        <f t="shared" si="2"/>
        <v>11688</v>
      </c>
      <c r="P58" s="9800"/>
    </row>
    <row r="59" spans="1:19" x14ac:dyDescent="0.2">
      <c r="A59" s="9801">
        <v>32</v>
      </c>
      <c r="B59" s="9802">
        <v>7.45</v>
      </c>
      <c r="C59" s="9803">
        <v>8</v>
      </c>
      <c r="D59" s="9804">
        <v>12000</v>
      </c>
      <c r="E59" s="9805">
        <f t="shared" si="0"/>
        <v>11688</v>
      </c>
      <c r="F59" s="9806">
        <v>64</v>
      </c>
      <c r="G59" s="9807">
        <v>15.45</v>
      </c>
      <c r="H59" s="9807">
        <v>16</v>
      </c>
      <c r="I59" s="9804">
        <v>12000</v>
      </c>
      <c r="J59" s="9805">
        <f t="shared" si="1"/>
        <v>11688</v>
      </c>
      <c r="K59" s="9806">
        <v>96</v>
      </c>
      <c r="L59" s="9807">
        <v>23.45</v>
      </c>
      <c r="M59" s="9807">
        <v>24</v>
      </c>
      <c r="N59" s="9804">
        <v>12000</v>
      </c>
      <c r="O59" s="9805">
        <f t="shared" si="2"/>
        <v>11688</v>
      </c>
      <c r="P59" s="9808"/>
    </row>
    <row r="60" spans="1:19" x14ac:dyDescent="0.2">
      <c r="A60" s="9809" t="s">
        <v>27</v>
      </c>
      <c r="B60" s="9810"/>
      <c r="C60" s="9810"/>
      <c r="D60" s="9811">
        <f>SUM(D28:D59)</f>
        <v>384000</v>
      </c>
      <c r="E60" s="9812">
        <f>SUM(E28:E59)</f>
        <v>374016</v>
      </c>
      <c r="F60" s="9810"/>
      <c r="G60" s="9810"/>
      <c r="H60" s="9810"/>
      <c r="I60" s="9811">
        <f>SUM(I28:I59)</f>
        <v>384000</v>
      </c>
      <c r="J60" s="9812">
        <f>SUM(J28:J59)</f>
        <v>374016</v>
      </c>
      <c r="K60" s="9810"/>
      <c r="L60" s="9810"/>
      <c r="M60" s="9810"/>
      <c r="N60" s="9810">
        <f>SUM(N28:N59)</f>
        <v>384000</v>
      </c>
      <c r="O60" s="9812">
        <f>SUM(O28:O59)</f>
        <v>374016</v>
      </c>
      <c r="P60" s="9813"/>
    </row>
    <row r="64" spans="1:19" x14ac:dyDescent="0.2">
      <c r="A64" t="s">
        <v>107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9814"/>
      <c r="B66" s="9815"/>
      <c r="C66" s="9815"/>
      <c r="D66" s="9816"/>
      <c r="E66" s="9815"/>
      <c r="F66" s="9815"/>
      <c r="G66" s="9815"/>
      <c r="H66" s="9815"/>
      <c r="I66" s="9816"/>
      <c r="J66" s="9817"/>
      <c r="K66" s="9815"/>
      <c r="L66" s="9815"/>
      <c r="M66" s="9815"/>
      <c r="N66" s="9815"/>
      <c r="O66" s="9815"/>
      <c r="P66" s="9818"/>
    </row>
    <row r="67" spans="1:16" x14ac:dyDescent="0.2">
      <c r="A67" s="9819" t="s">
        <v>28</v>
      </c>
      <c r="B67" s="9820"/>
      <c r="C67" s="9820"/>
      <c r="D67" s="9821"/>
      <c r="E67" s="9822"/>
      <c r="F67" s="9820"/>
      <c r="G67" s="9820"/>
      <c r="H67" s="9822"/>
      <c r="I67" s="9821"/>
      <c r="J67" s="9823"/>
      <c r="K67" s="9820"/>
      <c r="L67" s="9820"/>
      <c r="M67" s="9820"/>
      <c r="N67" s="9820"/>
      <c r="O67" s="9820"/>
      <c r="P67" s="9824"/>
    </row>
    <row r="68" spans="1:16" x14ac:dyDescent="0.2">
      <c r="A68" s="9825"/>
      <c r="B68" s="9826"/>
      <c r="C68" s="9826"/>
      <c r="D68" s="9826"/>
      <c r="E68" s="9826"/>
      <c r="F68" s="9826"/>
      <c r="G68" s="9826"/>
      <c r="H68" s="9826"/>
      <c r="I68" s="9826"/>
      <c r="J68" s="9826"/>
      <c r="K68" s="9826"/>
      <c r="L68" s="9827"/>
      <c r="M68" s="9827"/>
      <c r="N68" s="9827"/>
      <c r="O68" s="9827"/>
      <c r="P68" s="9828"/>
    </row>
    <row r="69" spans="1:16" x14ac:dyDescent="0.2">
      <c r="A69" s="9829"/>
      <c r="B69" s="9830"/>
      <c r="C69" s="9830"/>
      <c r="D69" s="9831"/>
      <c r="E69" s="9832"/>
      <c r="F69" s="9830"/>
      <c r="G69" s="9830"/>
      <c r="H69" s="9832"/>
      <c r="I69" s="9831"/>
      <c r="J69" s="9833"/>
      <c r="K69" s="9830"/>
      <c r="L69" s="9830"/>
      <c r="M69" s="9830"/>
      <c r="N69" s="9830"/>
      <c r="O69" s="9830"/>
      <c r="P69" s="9834"/>
    </row>
    <row r="70" spans="1:16" x14ac:dyDescent="0.2">
      <c r="A70" s="9835"/>
      <c r="B70" s="9836"/>
      <c r="C70" s="9836"/>
      <c r="D70" s="9837"/>
      <c r="E70" s="9838"/>
      <c r="F70" s="9836"/>
      <c r="G70" s="9836"/>
      <c r="H70" s="9838"/>
      <c r="I70" s="9837"/>
      <c r="J70" s="9836"/>
      <c r="K70" s="9836"/>
      <c r="L70" s="9836"/>
      <c r="M70" s="9836"/>
      <c r="N70" s="9836"/>
      <c r="O70" s="9836"/>
      <c r="P70" s="9839"/>
    </row>
    <row r="71" spans="1:16" x14ac:dyDescent="0.2">
      <c r="A71" s="9840"/>
      <c r="B71" s="9841"/>
      <c r="C71" s="9841"/>
      <c r="D71" s="9842"/>
      <c r="E71" s="9843"/>
      <c r="F71" s="9841"/>
      <c r="G71" s="9841"/>
      <c r="H71" s="9843"/>
      <c r="I71" s="9842"/>
      <c r="J71" s="9841"/>
      <c r="K71" s="9841"/>
      <c r="L71" s="9841"/>
      <c r="M71" s="9841"/>
      <c r="N71" s="9841"/>
      <c r="O71" s="9841"/>
      <c r="P71" s="9844"/>
    </row>
    <row r="72" spans="1:16" x14ac:dyDescent="0.2">
      <c r="A72" s="9845"/>
      <c r="B72" s="9846"/>
      <c r="C72" s="9846"/>
      <c r="D72" s="9847"/>
      <c r="E72" s="9848"/>
      <c r="F72" s="9846"/>
      <c r="G72" s="9846"/>
      <c r="H72" s="9848"/>
      <c r="I72" s="9847"/>
      <c r="J72" s="9846"/>
      <c r="K72" s="9846"/>
      <c r="L72" s="9846"/>
      <c r="M72" s="9846" t="s">
        <v>29</v>
      </c>
      <c r="N72" s="9846"/>
      <c r="O72" s="9846"/>
      <c r="P72" s="9849"/>
    </row>
    <row r="73" spans="1:16" x14ac:dyDescent="0.2">
      <c r="A73" s="9850"/>
      <c r="B73" s="9851"/>
      <c r="C73" s="9851"/>
      <c r="D73" s="9852"/>
      <c r="E73" s="9853"/>
      <c r="F73" s="9851"/>
      <c r="G73" s="9851"/>
      <c r="H73" s="9853"/>
      <c r="I73" s="9852"/>
      <c r="J73" s="9851"/>
      <c r="K73" s="9851"/>
      <c r="L73" s="9851"/>
      <c r="M73" s="9851" t="s">
        <v>30</v>
      </c>
      <c r="N73" s="9851"/>
      <c r="O73" s="9851"/>
      <c r="P73" s="9854"/>
    </row>
    <row r="74" spans="1:16" ht="15.75" x14ac:dyDescent="0.25">
      <c r="E74" s="9855"/>
      <c r="H74" s="9855"/>
    </row>
    <row r="75" spans="1:16" ht="15.75" x14ac:dyDescent="0.25">
      <c r="C75" s="9856"/>
      <c r="E75" s="9857"/>
      <c r="H75" s="9857"/>
    </row>
    <row r="76" spans="1:16" ht="15.75" x14ac:dyDescent="0.25">
      <c r="E76" s="9858"/>
      <c r="H76" s="9858"/>
    </row>
    <row r="77" spans="1:16" ht="15.75" x14ac:dyDescent="0.25">
      <c r="E77" s="9859"/>
      <c r="H77" s="9859"/>
    </row>
    <row r="78" spans="1:16" ht="15.75" x14ac:dyDescent="0.25">
      <c r="E78" s="9860"/>
      <c r="H78" s="9860"/>
    </row>
    <row r="79" spans="1:16" ht="15.75" x14ac:dyDescent="0.25">
      <c r="E79" s="9861"/>
      <c r="H79" s="9861"/>
    </row>
    <row r="80" spans="1:16" ht="15.75" x14ac:dyDescent="0.25">
      <c r="E80" s="9862"/>
      <c r="H80" s="9862"/>
    </row>
    <row r="81" spans="5:13" ht="15.75" x14ac:dyDescent="0.25">
      <c r="E81" s="9863"/>
      <c r="H81" s="9863"/>
    </row>
    <row r="82" spans="5:13" ht="15.75" x14ac:dyDescent="0.25">
      <c r="E82" s="9864"/>
      <c r="H82" s="9864"/>
    </row>
    <row r="83" spans="5:13" ht="15.75" x14ac:dyDescent="0.25">
      <c r="E83" s="9865"/>
      <c r="H83" s="9865"/>
    </row>
    <row r="84" spans="5:13" ht="15.75" x14ac:dyDescent="0.25">
      <c r="E84" s="9866"/>
      <c r="H84" s="9866"/>
    </row>
    <row r="85" spans="5:13" ht="15.75" x14ac:dyDescent="0.25">
      <c r="E85" s="9867"/>
      <c r="H85" s="9867"/>
    </row>
    <row r="86" spans="5:13" ht="15.75" x14ac:dyDescent="0.25">
      <c r="E86" s="9868"/>
      <c r="H86" s="9868"/>
    </row>
    <row r="87" spans="5:13" ht="15.75" x14ac:dyDescent="0.25">
      <c r="E87" s="9869"/>
      <c r="H87" s="9869"/>
    </row>
    <row r="88" spans="5:13" ht="15.75" x14ac:dyDescent="0.25">
      <c r="E88" s="9870"/>
      <c r="H88" s="9870"/>
    </row>
    <row r="89" spans="5:13" ht="15.75" x14ac:dyDescent="0.25">
      <c r="E89" s="9871"/>
      <c r="H89" s="9871"/>
    </row>
    <row r="90" spans="5:13" ht="15.75" x14ac:dyDescent="0.25">
      <c r="E90" s="9872"/>
      <c r="H90" s="9872"/>
    </row>
    <row r="91" spans="5:13" ht="15.75" x14ac:dyDescent="0.25">
      <c r="E91" s="9873"/>
      <c r="H91" s="9873"/>
    </row>
    <row r="92" spans="5:13" ht="15.75" x14ac:dyDescent="0.25">
      <c r="E92" s="9874"/>
      <c r="H92" s="9874"/>
    </row>
    <row r="93" spans="5:13" ht="15.75" x14ac:dyDescent="0.25">
      <c r="E93" s="9875"/>
      <c r="H93" s="9875"/>
    </row>
    <row r="94" spans="5:13" ht="15.75" x14ac:dyDescent="0.25">
      <c r="E94" s="9876"/>
      <c r="H94" s="9876"/>
    </row>
    <row r="95" spans="5:13" ht="15.75" x14ac:dyDescent="0.25">
      <c r="E95" s="9877"/>
      <c r="H95" s="9877"/>
    </row>
    <row r="96" spans="5:13" ht="15.75" x14ac:dyDescent="0.25">
      <c r="E96" s="9878"/>
      <c r="H96" s="9878"/>
      <c r="M96" s="9879" t="s">
        <v>8</v>
      </c>
    </row>
    <row r="97" spans="5:14" ht="15.75" x14ac:dyDescent="0.25">
      <c r="E97" s="9880"/>
      <c r="H97" s="9880"/>
    </row>
    <row r="98" spans="5:14" ht="15.75" x14ac:dyDescent="0.25">
      <c r="E98" s="9881"/>
      <c r="H98" s="9881"/>
    </row>
    <row r="99" spans="5:14" ht="15.75" x14ac:dyDescent="0.25">
      <c r="E99" s="9882"/>
      <c r="H99" s="9882"/>
    </row>
    <row r="101" spans="5:14" x14ac:dyDescent="0.2">
      <c r="N101" s="9883"/>
    </row>
    <row r="126" spans="4:4" x14ac:dyDescent="0.2">
      <c r="D126" s="9884"/>
    </row>
  </sheetData>
  <mergeCells count="1">
    <mergeCell ref="Q27:R27"/>
  </mergeCells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789"/>
      <c r="B1" s="240"/>
      <c r="C1" s="240"/>
      <c r="D1" s="239"/>
      <c r="E1" s="240"/>
      <c r="F1" s="240"/>
      <c r="G1" s="240"/>
      <c r="H1" s="240"/>
      <c r="I1" s="239"/>
      <c r="J1" s="240"/>
      <c r="K1" s="240"/>
      <c r="L1" s="240"/>
      <c r="M1" s="240"/>
      <c r="N1" s="240"/>
      <c r="O1" s="240"/>
      <c r="P1" s="788"/>
    </row>
    <row r="2" spans="1:16" ht="12.75" customHeight="1" x14ac:dyDescent="0.2">
      <c r="A2" s="10510" t="s">
        <v>0</v>
      </c>
      <c r="B2" s="10534"/>
      <c r="C2" s="10534"/>
      <c r="D2" s="10534"/>
      <c r="E2" s="10534"/>
      <c r="F2" s="10534"/>
      <c r="G2" s="10534"/>
      <c r="H2" s="10534"/>
      <c r="I2" s="10534"/>
      <c r="J2" s="10534"/>
      <c r="K2" s="10534"/>
      <c r="L2" s="10534"/>
      <c r="M2" s="10534"/>
      <c r="N2" s="10534"/>
      <c r="O2" s="10534"/>
      <c r="P2" s="237"/>
    </row>
    <row r="3" spans="1:16" ht="12.75" customHeight="1" x14ac:dyDescent="0.2">
      <c r="A3" s="787"/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  <c r="P3" s="785"/>
    </row>
    <row r="4" spans="1:16" ht="12.75" customHeight="1" x14ac:dyDescent="0.2">
      <c r="A4" s="236" t="s">
        <v>121</v>
      </c>
      <c r="B4" s="784"/>
      <c r="C4" s="784"/>
      <c r="D4" s="784"/>
      <c r="E4" s="784"/>
      <c r="F4" s="784"/>
      <c r="G4" s="784"/>
      <c r="H4" s="784"/>
      <c r="I4" s="784"/>
      <c r="J4" s="783"/>
      <c r="K4" s="782"/>
      <c r="L4" s="782"/>
      <c r="M4" s="782"/>
      <c r="N4" s="782"/>
      <c r="O4" s="782"/>
      <c r="P4" s="785"/>
    </row>
    <row r="5" spans="1:16" ht="12.75" customHeight="1" x14ac:dyDescent="0.2">
      <c r="A5" s="235"/>
      <c r="B5" s="782"/>
      <c r="C5" s="782"/>
      <c r="D5" s="781"/>
      <c r="E5" s="782"/>
      <c r="F5" s="782"/>
      <c r="G5" s="782"/>
      <c r="H5" s="782"/>
      <c r="I5" s="781"/>
      <c r="J5" s="782"/>
      <c r="K5" s="782"/>
      <c r="L5" s="782"/>
      <c r="M5" s="782"/>
      <c r="N5" s="782"/>
      <c r="O5" s="782"/>
      <c r="P5" s="785"/>
    </row>
    <row r="6" spans="1:16" ht="12.75" customHeight="1" x14ac:dyDescent="0.2">
      <c r="A6" s="235" t="s">
        <v>2</v>
      </c>
      <c r="B6" s="782"/>
      <c r="C6" s="782"/>
      <c r="D6" s="781"/>
      <c r="E6" s="782"/>
      <c r="F6" s="782"/>
      <c r="G6" s="782"/>
      <c r="H6" s="782"/>
      <c r="I6" s="781"/>
      <c r="J6" s="782"/>
      <c r="K6" s="782"/>
      <c r="L6" s="782"/>
      <c r="M6" s="782"/>
      <c r="N6" s="782"/>
      <c r="O6" s="782"/>
      <c r="P6" s="785"/>
    </row>
    <row r="7" spans="1:16" ht="12.75" customHeight="1" x14ac:dyDescent="0.2">
      <c r="A7" s="235" t="s">
        <v>3</v>
      </c>
      <c r="B7" s="782"/>
      <c r="C7" s="782"/>
      <c r="D7" s="781"/>
      <c r="E7" s="782"/>
      <c r="F7" s="782"/>
      <c r="G7" s="782"/>
      <c r="H7" s="782"/>
      <c r="I7" s="781"/>
      <c r="J7" s="782"/>
      <c r="K7" s="782"/>
      <c r="L7" s="782"/>
      <c r="M7" s="782"/>
      <c r="N7" s="782"/>
      <c r="O7" s="782"/>
      <c r="P7" s="785"/>
    </row>
    <row r="8" spans="1:16" ht="12.75" customHeight="1" x14ac:dyDescent="0.2">
      <c r="A8" s="235" t="s">
        <v>4</v>
      </c>
      <c r="B8" s="782"/>
      <c r="C8" s="782"/>
      <c r="D8" s="781"/>
      <c r="E8" s="782"/>
      <c r="F8" s="782"/>
      <c r="G8" s="782"/>
      <c r="H8" s="782"/>
      <c r="I8" s="781"/>
      <c r="J8" s="782"/>
      <c r="K8" s="782"/>
      <c r="L8" s="782"/>
      <c r="M8" s="782"/>
      <c r="N8" s="782"/>
      <c r="O8" s="782"/>
      <c r="P8" s="785"/>
    </row>
    <row r="9" spans="1:16" ht="12.75" customHeight="1" x14ac:dyDescent="0.2">
      <c r="A9" s="10533" t="s">
        <v>5</v>
      </c>
      <c r="B9" s="780"/>
      <c r="C9" s="780"/>
      <c r="D9" s="779"/>
      <c r="E9" s="780"/>
      <c r="F9" s="780"/>
      <c r="G9" s="780"/>
      <c r="H9" s="780"/>
      <c r="I9" s="779"/>
      <c r="J9" s="780"/>
      <c r="K9" s="780"/>
      <c r="L9" s="780"/>
      <c r="M9" s="780"/>
      <c r="N9" s="780"/>
      <c r="O9" s="780"/>
      <c r="P9" s="234"/>
    </row>
    <row r="10" spans="1:16" ht="12.75" customHeight="1" x14ac:dyDescent="0.2">
      <c r="A10" s="235" t="s">
        <v>6</v>
      </c>
      <c r="B10" s="782"/>
      <c r="C10" s="782"/>
      <c r="D10" s="781"/>
      <c r="E10" s="782"/>
      <c r="F10" s="782"/>
      <c r="G10" s="782"/>
      <c r="H10" s="782"/>
      <c r="I10" s="781"/>
      <c r="J10" s="782"/>
      <c r="K10" s="782"/>
      <c r="L10" s="782"/>
      <c r="M10" s="782"/>
      <c r="N10" s="782"/>
      <c r="O10" s="782"/>
      <c r="P10" s="785"/>
    </row>
    <row r="11" spans="1:16" ht="12.75" customHeight="1" x14ac:dyDescent="0.2">
      <c r="A11" s="235"/>
      <c r="B11" s="782"/>
      <c r="C11" s="782"/>
      <c r="D11" s="781"/>
      <c r="E11" s="782"/>
      <c r="F11" s="782"/>
      <c r="G11" s="778"/>
      <c r="H11" s="782"/>
      <c r="I11" s="781"/>
      <c r="J11" s="782"/>
      <c r="K11" s="782"/>
      <c r="L11" s="782"/>
      <c r="M11" s="782"/>
      <c r="N11" s="782"/>
      <c r="O11" s="782"/>
      <c r="P11" s="785"/>
    </row>
    <row r="12" spans="1:16" ht="12.75" customHeight="1" x14ac:dyDescent="0.2">
      <c r="A12" s="235" t="s">
        <v>122</v>
      </c>
      <c r="B12" s="782"/>
      <c r="C12" s="782"/>
      <c r="D12" s="781"/>
      <c r="E12" s="782" t="s">
        <v>8</v>
      </c>
      <c r="F12" s="782"/>
      <c r="G12" s="782"/>
      <c r="H12" s="782"/>
      <c r="I12" s="781"/>
      <c r="J12" s="782"/>
      <c r="K12" s="782"/>
      <c r="L12" s="782"/>
      <c r="M12" s="782"/>
      <c r="N12" s="233" t="s">
        <v>123</v>
      </c>
      <c r="O12" s="782"/>
      <c r="P12" s="785"/>
    </row>
    <row r="13" spans="1:16" ht="12.75" customHeight="1" x14ac:dyDescent="0.2">
      <c r="A13" s="235"/>
      <c r="B13" s="782"/>
      <c r="C13" s="782"/>
      <c r="D13" s="781"/>
      <c r="E13" s="782"/>
      <c r="F13" s="782"/>
      <c r="G13" s="782"/>
      <c r="H13" s="782"/>
      <c r="I13" s="781"/>
      <c r="J13" s="782"/>
      <c r="K13" s="782"/>
      <c r="L13" s="782"/>
      <c r="M13" s="782"/>
      <c r="N13" s="782"/>
      <c r="O13" s="782"/>
      <c r="P13" s="785"/>
    </row>
    <row r="14" spans="1:16" ht="12.75" customHeight="1" x14ac:dyDescent="0.2">
      <c r="A14" s="10533" t="s">
        <v>10</v>
      </c>
      <c r="B14" s="232"/>
      <c r="C14" s="232"/>
      <c r="D14" s="231"/>
      <c r="E14" s="232"/>
      <c r="F14" s="232"/>
      <c r="G14" s="232"/>
      <c r="H14" s="232"/>
      <c r="I14" s="231"/>
      <c r="J14" s="232"/>
      <c r="K14" s="232"/>
      <c r="L14" s="232"/>
      <c r="M14" s="232"/>
      <c r="N14" s="777"/>
      <c r="O14" s="230"/>
      <c r="P14" s="776"/>
    </row>
    <row r="15" spans="1:16" ht="12.75" customHeight="1" x14ac:dyDescent="0.2">
      <c r="A15" s="229"/>
      <c r="B15" s="782"/>
      <c r="C15" s="782"/>
      <c r="D15" s="781"/>
      <c r="E15" s="782"/>
      <c r="F15" s="782"/>
      <c r="G15" s="782"/>
      <c r="H15" s="782"/>
      <c r="I15" s="781"/>
      <c r="J15" s="782"/>
      <c r="K15" s="782"/>
      <c r="L15" s="782"/>
      <c r="M15" s="782"/>
      <c r="N15" s="775" t="s">
        <v>11</v>
      </c>
      <c r="O15" s="774" t="s">
        <v>12</v>
      </c>
      <c r="P15" s="785"/>
    </row>
    <row r="16" spans="1:16" ht="12.75" customHeight="1" x14ac:dyDescent="0.2">
      <c r="A16" s="229" t="s">
        <v>13</v>
      </c>
      <c r="B16" s="782"/>
      <c r="C16" s="782"/>
      <c r="D16" s="781"/>
      <c r="E16" s="782"/>
      <c r="F16" s="782"/>
      <c r="G16" s="782"/>
      <c r="H16" s="782"/>
      <c r="I16" s="781"/>
      <c r="J16" s="782"/>
      <c r="K16" s="782"/>
      <c r="L16" s="782"/>
      <c r="M16" s="782"/>
      <c r="N16" s="773"/>
      <c r="O16" s="785"/>
      <c r="P16" s="785"/>
    </row>
    <row r="17" spans="1:47" ht="12.75" customHeight="1" x14ac:dyDescent="0.2">
      <c r="A17" s="772" t="s">
        <v>14</v>
      </c>
      <c r="B17" s="228"/>
      <c r="C17" s="228"/>
      <c r="D17" s="771"/>
      <c r="E17" s="228"/>
      <c r="F17" s="228"/>
      <c r="G17" s="228"/>
      <c r="H17" s="228"/>
      <c r="I17" s="771"/>
      <c r="J17" s="228"/>
      <c r="K17" s="228"/>
      <c r="L17" s="228"/>
      <c r="M17" s="228"/>
      <c r="N17" s="7678" t="s">
        <v>15</v>
      </c>
      <c r="O17" s="7679" t="s">
        <v>16</v>
      </c>
      <c r="P17" s="770"/>
    </row>
    <row r="18" spans="1:47" ht="12.75" customHeight="1" x14ac:dyDescent="0.2">
      <c r="A18" s="227"/>
      <c r="B18" s="769"/>
      <c r="C18" s="769"/>
      <c r="D18" s="226"/>
      <c r="E18" s="769"/>
      <c r="F18" s="769"/>
      <c r="G18" s="769"/>
      <c r="H18" s="769"/>
      <c r="I18" s="226"/>
      <c r="J18" s="769"/>
      <c r="K18" s="769"/>
      <c r="L18" s="769"/>
      <c r="M18" s="769"/>
      <c r="N18" s="7678"/>
      <c r="O18" s="7679"/>
      <c r="P18" s="225" t="s">
        <v>8</v>
      </c>
    </row>
    <row r="19" spans="1:47" ht="12.75" customHeight="1" x14ac:dyDescent="0.2">
      <c r="A19" s="229"/>
      <c r="B19" s="782"/>
      <c r="C19" s="782"/>
      <c r="D19" s="781"/>
      <c r="E19" s="782"/>
      <c r="F19" s="782"/>
      <c r="G19" s="782"/>
      <c r="H19" s="782"/>
      <c r="I19" s="781"/>
      <c r="J19" s="782"/>
      <c r="K19" s="224"/>
      <c r="L19" s="782" t="s">
        <v>17</v>
      </c>
      <c r="M19" s="782"/>
      <c r="N19" s="768"/>
      <c r="O19" s="223"/>
      <c r="P19" s="785"/>
      <c r="AU19" s="10645"/>
    </row>
    <row r="20" spans="1:47" ht="12.75" customHeight="1" x14ac:dyDescent="0.2">
      <c r="A20" s="229"/>
      <c r="B20" s="782"/>
      <c r="C20" s="782"/>
      <c r="D20" s="781"/>
      <c r="E20" s="782"/>
      <c r="F20" s="782"/>
      <c r="G20" s="782"/>
      <c r="H20" s="782"/>
      <c r="I20" s="781"/>
      <c r="J20" s="782"/>
      <c r="K20" s="782"/>
      <c r="L20" s="782"/>
      <c r="M20" s="782"/>
      <c r="N20" s="767"/>
      <c r="O20" s="222"/>
      <c r="P20" s="785"/>
    </row>
    <row r="21" spans="1:47" ht="12.75" customHeight="1" x14ac:dyDescent="0.2">
      <c r="A21" s="235"/>
      <c r="B21" s="782"/>
      <c r="C21" s="786"/>
      <c r="D21" s="786"/>
      <c r="E21" s="782"/>
      <c r="F21" s="782"/>
      <c r="G21" s="782"/>
      <c r="H21" s="782" t="s">
        <v>8</v>
      </c>
      <c r="I21" s="781"/>
      <c r="J21" s="782"/>
      <c r="K21" s="782"/>
      <c r="L21" s="782"/>
      <c r="M21" s="782"/>
      <c r="N21" s="766"/>
      <c r="O21" s="765"/>
      <c r="P21" s="785"/>
    </row>
    <row r="22" spans="1:47" ht="12.75" customHeight="1" x14ac:dyDescent="0.2">
      <c r="A22" s="229"/>
      <c r="B22" s="782"/>
      <c r="C22" s="782"/>
      <c r="D22" s="781"/>
      <c r="E22" s="782"/>
      <c r="F22" s="782"/>
      <c r="G22" s="782"/>
      <c r="H22" s="782"/>
      <c r="I22" s="781"/>
      <c r="J22" s="782"/>
      <c r="K22" s="782"/>
      <c r="L22" s="782"/>
      <c r="M22" s="782"/>
      <c r="N22" s="782"/>
      <c r="O22" s="782"/>
      <c r="P22" s="785"/>
    </row>
    <row r="23" spans="1:47" ht="12.75" customHeight="1" x14ac:dyDescent="0.2">
      <c r="A23" s="235" t="s">
        <v>18</v>
      </c>
      <c r="B23" s="782"/>
      <c r="C23" s="782"/>
      <c r="D23" s="781"/>
      <c r="E23" s="221" t="s">
        <v>19</v>
      </c>
      <c r="F23" s="221"/>
      <c r="G23" s="221"/>
      <c r="H23" s="221"/>
      <c r="I23" s="221"/>
      <c r="J23" s="221"/>
      <c r="K23" s="221"/>
      <c r="L23" s="221"/>
      <c r="M23" s="782"/>
      <c r="N23" s="782"/>
      <c r="O23" s="782"/>
      <c r="P23" s="785"/>
    </row>
    <row r="24" spans="1:47" ht="15.75" x14ac:dyDescent="0.25">
      <c r="A24" s="229"/>
      <c r="B24" s="782"/>
      <c r="C24" s="782"/>
      <c r="D24" s="781"/>
      <c r="E24" s="764" t="s">
        <v>20</v>
      </c>
      <c r="F24" s="764"/>
      <c r="G24" s="764"/>
      <c r="H24" s="764"/>
      <c r="I24" s="764"/>
      <c r="J24" s="764"/>
      <c r="K24" s="764"/>
      <c r="L24" s="764"/>
      <c r="M24" s="782"/>
      <c r="N24" s="782"/>
      <c r="O24" s="782"/>
      <c r="P24" s="785"/>
    </row>
    <row r="25" spans="1:47" ht="12.75" customHeight="1" x14ac:dyDescent="0.2">
      <c r="A25" s="763"/>
      <c r="B25" s="762" t="s">
        <v>21</v>
      </c>
      <c r="C25" s="761"/>
      <c r="D25" s="761"/>
      <c r="E25" s="761"/>
      <c r="F25" s="761"/>
      <c r="G25" s="761"/>
      <c r="H25" s="761"/>
      <c r="I25" s="761"/>
      <c r="J25" s="761"/>
      <c r="K25" s="761"/>
      <c r="L25" s="761"/>
      <c r="M25" s="761"/>
      <c r="N25" s="761"/>
      <c r="O25" s="782"/>
      <c r="P25" s="785"/>
    </row>
    <row r="26" spans="1:47" ht="12.75" customHeight="1" x14ac:dyDescent="0.2">
      <c r="A26" s="760" t="s">
        <v>22</v>
      </c>
      <c r="B26" s="759" t="s">
        <v>23</v>
      </c>
      <c r="C26" s="759"/>
      <c r="D26" s="760" t="s">
        <v>24</v>
      </c>
      <c r="E26" s="760" t="s">
        <v>25</v>
      </c>
      <c r="F26" s="760" t="s">
        <v>22</v>
      </c>
      <c r="G26" s="759" t="s">
        <v>23</v>
      </c>
      <c r="H26" s="759"/>
      <c r="I26" s="760" t="s">
        <v>24</v>
      </c>
      <c r="J26" s="760" t="s">
        <v>25</v>
      </c>
      <c r="K26" s="760" t="s">
        <v>22</v>
      </c>
      <c r="L26" s="759" t="s">
        <v>23</v>
      </c>
      <c r="M26" s="759"/>
      <c r="N26" s="220" t="s">
        <v>24</v>
      </c>
      <c r="O26" s="760" t="s">
        <v>25</v>
      </c>
      <c r="P26" s="785"/>
    </row>
    <row r="27" spans="1:47" ht="12.75" customHeight="1" x14ac:dyDescent="0.2">
      <c r="A27" s="760"/>
      <c r="B27" s="759" t="s">
        <v>26</v>
      </c>
      <c r="C27" s="759" t="s">
        <v>2</v>
      </c>
      <c r="D27" s="760"/>
      <c r="E27" s="760"/>
      <c r="F27" s="760"/>
      <c r="G27" s="759" t="s">
        <v>26</v>
      </c>
      <c r="H27" s="759" t="s">
        <v>2</v>
      </c>
      <c r="I27" s="760"/>
      <c r="J27" s="760"/>
      <c r="K27" s="760"/>
      <c r="L27" s="759" t="s">
        <v>26</v>
      </c>
      <c r="M27" s="759" t="s">
        <v>2</v>
      </c>
      <c r="N27" s="758"/>
      <c r="O27" s="760"/>
      <c r="P27" s="785"/>
      <c r="Q27" s="41" t="s">
        <v>165</v>
      </c>
      <c r="R27" s="40"/>
      <c r="S27" t="s">
        <v>166</v>
      </c>
    </row>
    <row r="28" spans="1:47" ht="12.75" customHeight="1" x14ac:dyDescent="0.25">
      <c r="A28" s="10642">
        <v>1</v>
      </c>
      <c r="B28" s="219">
        <v>0</v>
      </c>
      <c r="C28" s="218">
        <v>0.15</v>
      </c>
      <c r="D28" s="10645">
        <v>12000</v>
      </c>
      <c r="E28" s="217">
        <f t="shared" ref="E28:E59" si="0">D28*(100-2.6)/100</f>
        <v>11688</v>
      </c>
      <c r="F28" s="10647">
        <v>33</v>
      </c>
      <c r="G28" s="10643">
        <v>8</v>
      </c>
      <c r="H28" s="10643">
        <v>8.15</v>
      </c>
      <c r="I28" s="10645">
        <v>12000</v>
      </c>
      <c r="J28" s="217">
        <f t="shared" ref="J28:J59" si="1">I28*(100-2.6)/100</f>
        <v>11688</v>
      </c>
      <c r="K28" s="10647">
        <v>65</v>
      </c>
      <c r="L28" s="10643">
        <v>16</v>
      </c>
      <c r="M28" s="10643">
        <v>16.149999999999999</v>
      </c>
      <c r="N28" s="10645">
        <v>12000</v>
      </c>
      <c r="O28" s="217">
        <f t="shared" ref="O28:O59" si="2">N28*(100-2.6)/100</f>
        <v>11688</v>
      </c>
      <c r="P28" s="785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5">
      <c r="A29" s="10642">
        <v>2</v>
      </c>
      <c r="B29" s="10642">
        <v>0.15</v>
      </c>
      <c r="C29" s="216">
        <v>0.3</v>
      </c>
      <c r="D29" s="10645">
        <v>12000</v>
      </c>
      <c r="E29" s="217">
        <f t="shared" si="0"/>
        <v>11688</v>
      </c>
      <c r="F29" s="10647">
        <v>34</v>
      </c>
      <c r="G29" s="10643">
        <v>8.15</v>
      </c>
      <c r="H29" s="10643">
        <v>8.3000000000000007</v>
      </c>
      <c r="I29" s="10645">
        <v>12000</v>
      </c>
      <c r="J29" s="217">
        <f t="shared" si="1"/>
        <v>11688</v>
      </c>
      <c r="K29" s="10647">
        <v>66</v>
      </c>
      <c r="L29" s="10643">
        <v>16.149999999999999</v>
      </c>
      <c r="M29" s="10643">
        <v>16.3</v>
      </c>
      <c r="N29" s="10645">
        <v>12000</v>
      </c>
      <c r="O29" s="217">
        <f t="shared" si="2"/>
        <v>11688</v>
      </c>
      <c r="P29" s="78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5">
      <c r="A30" s="10650">
        <v>3</v>
      </c>
      <c r="B30" s="10609">
        <v>0.3</v>
      </c>
      <c r="C30" s="10651">
        <v>0.45</v>
      </c>
      <c r="D30" s="10653">
        <v>12000</v>
      </c>
      <c r="E30" s="757">
        <f t="shared" si="0"/>
        <v>11688</v>
      </c>
      <c r="F30" s="10654">
        <v>35</v>
      </c>
      <c r="G30" s="10655">
        <v>8.3000000000000007</v>
      </c>
      <c r="H30" s="10655">
        <v>8.4499999999999993</v>
      </c>
      <c r="I30" s="10653">
        <v>12000</v>
      </c>
      <c r="J30" s="757">
        <f t="shared" si="1"/>
        <v>11688</v>
      </c>
      <c r="K30" s="10654">
        <v>67</v>
      </c>
      <c r="L30" s="10655">
        <v>16.3</v>
      </c>
      <c r="M30" s="10655">
        <v>16.45</v>
      </c>
      <c r="N30" s="10653">
        <v>12000</v>
      </c>
      <c r="O30" s="757">
        <f t="shared" si="2"/>
        <v>11688</v>
      </c>
      <c r="P30" s="215"/>
      <c r="Q30" s="10609">
        <v>2</v>
      </c>
      <c r="R30" s="10651">
        <v>2.15</v>
      </c>
      <c r="S30" s="39">
        <f>AVERAGE(D36:D39)</f>
        <v>12000</v>
      </c>
      <c r="V30" s="214"/>
    </row>
    <row r="31" spans="1:47" ht="12.75" customHeight="1" x14ac:dyDescent="0.25">
      <c r="A31" s="10642">
        <v>4</v>
      </c>
      <c r="B31" s="10642">
        <v>0.45</v>
      </c>
      <c r="C31" s="10643">
        <v>1</v>
      </c>
      <c r="D31" s="10645">
        <v>12000</v>
      </c>
      <c r="E31" s="217">
        <f t="shared" si="0"/>
        <v>11688</v>
      </c>
      <c r="F31" s="10647">
        <v>36</v>
      </c>
      <c r="G31" s="10643">
        <v>8.4499999999999993</v>
      </c>
      <c r="H31" s="10643">
        <v>9</v>
      </c>
      <c r="I31" s="10645">
        <v>12000</v>
      </c>
      <c r="J31" s="217">
        <f t="shared" si="1"/>
        <v>11688</v>
      </c>
      <c r="K31" s="10647">
        <v>68</v>
      </c>
      <c r="L31" s="10643">
        <v>16.45</v>
      </c>
      <c r="M31" s="10643">
        <v>17</v>
      </c>
      <c r="N31" s="10645">
        <v>12000</v>
      </c>
      <c r="O31" s="217">
        <f t="shared" si="2"/>
        <v>11688</v>
      </c>
      <c r="P31" s="785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10650">
        <v>5</v>
      </c>
      <c r="B32" s="10655">
        <v>1</v>
      </c>
      <c r="C32" s="10651">
        <v>1.1499999999999999</v>
      </c>
      <c r="D32" s="10653">
        <v>12000</v>
      </c>
      <c r="E32" s="756">
        <f t="shared" si="0"/>
        <v>11688</v>
      </c>
      <c r="F32" s="10654">
        <v>37</v>
      </c>
      <c r="G32" s="10655">
        <v>9</v>
      </c>
      <c r="H32" s="10655">
        <v>9.15</v>
      </c>
      <c r="I32" s="10653">
        <v>12000</v>
      </c>
      <c r="J32" s="756">
        <f t="shared" si="1"/>
        <v>11688</v>
      </c>
      <c r="K32" s="10654">
        <v>69</v>
      </c>
      <c r="L32" s="10655">
        <v>17</v>
      </c>
      <c r="M32" s="10655">
        <v>17.149999999999999</v>
      </c>
      <c r="N32" s="10653">
        <v>12000</v>
      </c>
      <c r="O32" s="756">
        <f t="shared" si="2"/>
        <v>11688</v>
      </c>
      <c r="P32" s="755"/>
      <c r="Q32" s="10609">
        <v>4</v>
      </c>
      <c r="R32" s="10626">
        <v>4.1500000000000004</v>
      </c>
      <c r="S32" s="39">
        <f>AVERAGE(D44:D47)</f>
        <v>12000</v>
      </c>
      <c r="AQ32" s="10653"/>
    </row>
    <row r="33" spans="1:19" ht="12.75" customHeight="1" x14ac:dyDescent="0.2">
      <c r="A33" s="10650">
        <v>6</v>
      </c>
      <c r="B33" s="10651">
        <v>1.1499999999999999</v>
      </c>
      <c r="C33" s="10655">
        <v>1.3</v>
      </c>
      <c r="D33" s="10653">
        <v>12000</v>
      </c>
      <c r="E33" s="754">
        <f t="shared" si="0"/>
        <v>11688</v>
      </c>
      <c r="F33" s="10654">
        <v>38</v>
      </c>
      <c r="G33" s="10655">
        <v>9.15</v>
      </c>
      <c r="H33" s="10655">
        <v>9.3000000000000007</v>
      </c>
      <c r="I33" s="10653">
        <v>12000</v>
      </c>
      <c r="J33" s="754">
        <f t="shared" si="1"/>
        <v>11688</v>
      </c>
      <c r="K33" s="10654">
        <v>70</v>
      </c>
      <c r="L33" s="10655">
        <v>17.149999999999999</v>
      </c>
      <c r="M33" s="10655">
        <v>17.3</v>
      </c>
      <c r="N33" s="10653">
        <v>12000</v>
      </c>
      <c r="O33" s="754">
        <f t="shared" si="2"/>
        <v>11688</v>
      </c>
      <c r="P33" s="753"/>
      <c r="Q33" s="10655">
        <v>5</v>
      </c>
      <c r="R33" s="10626">
        <v>5.15</v>
      </c>
      <c r="S33" s="39">
        <f>AVERAGE(D48:D51)</f>
        <v>12000</v>
      </c>
    </row>
    <row r="34" spans="1:19" ht="15.75" x14ac:dyDescent="0.25">
      <c r="A34" s="10650">
        <v>7</v>
      </c>
      <c r="B34" s="10609">
        <v>1.3</v>
      </c>
      <c r="C34" s="10651">
        <v>1.45</v>
      </c>
      <c r="D34" s="10653">
        <v>12000</v>
      </c>
      <c r="E34" s="752">
        <f t="shared" si="0"/>
        <v>11688</v>
      </c>
      <c r="F34" s="10654">
        <v>39</v>
      </c>
      <c r="G34" s="10655">
        <v>9.3000000000000007</v>
      </c>
      <c r="H34" s="10655">
        <v>9.4499999999999993</v>
      </c>
      <c r="I34" s="10653">
        <v>12000</v>
      </c>
      <c r="J34" s="752">
        <f t="shared" si="1"/>
        <v>11688</v>
      </c>
      <c r="K34" s="10654">
        <v>71</v>
      </c>
      <c r="L34" s="10655">
        <v>17.3</v>
      </c>
      <c r="M34" s="10655">
        <v>17.45</v>
      </c>
      <c r="N34" s="10653">
        <v>12000</v>
      </c>
      <c r="O34" s="752">
        <f t="shared" si="2"/>
        <v>11688</v>
      </c>
      <c r="P34" s="213"/>
      <c r="Q34" s="10655">
        <v>6</v>
      </c>
      <c r="R34" s="10626">
        <v>6.15</v>
      </c>
      <c r="S34" s="39">
        <f>AVERAGE(D52:D55)</f>
        <v>12000</v>
      </c>
    </row>
    <row r="35" spans="1:19" ht="15.75" x14ac:dyDescent="0.25">
      <c r="A35" s="10642">
        <v>8</v>
      </c>
      <c r="B35" s="10642">
        <v>1.45</v>
      </c>
      <c r="C35" s="10643">
        <v>2</v>
      </c>
      <c r="D35" s="10645">
        <v>12000</v>
      </c>
      <c r="E35" s="217">
        <f t="shared" si="0"/>
        <v>11688</v>
      </c>
      <c r="F35" s="10647">
        <v>40</v>
      </c>
      <c r="G35" s="10643">
        <v>9.4499999999999993</v>
      </c>
      <c r="H35" s="10643">
        <v>10</v>
      </c>
      <c r="I35" s="10645">
        <v>12000</v>
      </c>
      <c r="J35" s="217">
        <f t="shared" si="1"/>
        <v>11688</v>
      </c>
      <c r="K35" s="10647">
        <v>72</v>
      </c>
      <c r="L35" s="10648">
        <v>17.45</v>
      </c>
      <c r="M35" s="10643">
        <v>18</v>
      </c>
      <c r="N35" s="10645">
        <v>12000</v>
      </c>
      <c r="O35" s="217">
        <f t="shared" si="2"/>
        <v>11688</v>
      </c>
      <c r="P35" s="785"/>
      <c r="Q35" s="10655">
        <v>7</v>
      </c>
      <c r="R35" s="10626">
        <v>7.15</v>
      </c>
      <c r="S35" s="39">
        <f>AVERAGE(D56:D59)</f>
        <v>12000</v>
      </c>
    </row>
    <row r="36" spans="1:19" ht="15.75" x14ac:dyDescent="0.25">
      <c r="A36" s="10650">
        <v>9</v>
      </c>
      <c r="B36" s="10609">
        <v>2</v>
      </c>
      <c r="C36" s="10651">
        <v>2.15</v>
      </c>
      <c r="D36" s="10653">
        <v>12000</v>
      </c>
      <c r="E36" s="751">
        <f t="shared" si="0"/>
        <v>11688</v>
      </c>
      <c r="F36" s="10654">
        <v>41</v>
      </c>
      <c r="G36" s="10655">
        <v>10</v>
      </c>
      <c r="H36" s="10652">
        <v>10.15</v>
      </c>
      <c r="I36" s="10653">
        <v>12000</v>
      </c>
      <c r="J36" s="751">
        <f t="shared" si="1"/>
        <v>11688</v>
      </c>
      <c r="K36" s="10654">
        <v>73</v>
      </c>
      <c r="L36" s="10652">
        <v>18</v>
      </c>
      <c r="M36" s="10655">
        <v>18.149999999999999</v>
      </c>
      <c r="N36" s="10653">
        <v>12000</v>
      </c>
      <c r="O36" s="751">
        <f t="shared" si="2"/>
        <v>11688</v>
      </c>
      <c r="P36" s="212"/>
      <c r="Q36" s="10655">
        <v>8</v>
      </c>
      <c r="R36" s="10655">
        <v>8.15</v>
      </c>
      <c r="S36" s="39">
        <f>AVERAGE(I28:I31)</f>
        <v>12000</v>
      </c>
    </row>
    <row r="37" spans="1:19" ht="15.75" x14ac:dyDescent="0.25">
      <c r="A37" s="10642">
        <v>10</v>
      </c>
      <c r="B37" s="10642">
        <v>2.15</v>
      </c>
      <c r="C37" s="10643">
        <v>2.2999999999999998</v>
      </c>
      <c r="D37" s="10645">
        <v>12000</v>
      </c>
      <c r="E37" s="217">
        <f t="shared" si="0"/>
        <v>11688</v>
      </c>
      <c r="F37" s="10647">
        <v>42</v>
      </c>
      <c r="G37" s="10643">
        <v>10.15</v>
      </c>
      <c r="H37" s="10648">
        <v>10.3</v>
      </c>
      <c r="I37" s="10645">
        <v>12000</v>
      </c>
      <c r="J37" s="217">
        <f t="shared" si="1"/>
        <v>11688</v>
      </c>
      <c r="K37" s="10647">
        <v>74</v>
      </c>
      <c r="L37" s="10648">
        <v>18.149999999999999</v>
      </c>
      <c r="M37" s="10643">
        <v>18.3</v>
      </c>
      <c r="N37" s="10645">
        <v>12000</v>
      </c>
      <c r="O37" s="217">
        <f t="shared" si="2"/>
        <v>11688</v>
      </c>
      <c r="P37" s="785"/>
      <c r="Q37" s="10655">
        <v>9</v>
      </c>
      <c r="R37" s="10655">
        <v>9.15</v>
      </c>
      <c r="S37" s="39">
        <f>AVERAGE(I32:I35)</f>
        <v>12000</v>
      </c>
    </row>
    <row r="38" spans="1:19" ht="15.75" x14ac:dyDescent="0.25">
      <c r="A38" s="10642">
        <v>11</v>
      </c>
      <c r="B38" s="216">
        <v>2.2999999999999998</v>
      </c>
      <c r="C38" s="218">
        <v>2.4500000000000002</v>
      </c>
      <c r="D38" s="10645">
        <v>12000</v>
      </c>
      <c r="E38" s="217">
        <f t="shared" si="0"/>
        <v>11688</v>
      </c>
      <c r="F38" s="10647">
        <v>43</v>
      </c>
      <c r="G38" s="10643">
        <v>10.3</v>
      </c>
      <c r="H38" s="10648">
        <v>10.45</v>
      </c>
      <c r="I38" s="10645">
        <v>12000</v>
      </c>
      <c r="J38" s="217">
        <f t="shared" si="1"/>
        <v>11688</v>
      </c>
      <c r="K38" s="10647">
        <v>75</v>
      </c>
      <c r="L38" s="10648">
        <v>18.3</v>
      </c>
      <c r="M38" s="10643">
        <v>18.45</v>
      </c>
      <c r="N38" s="10645">
        <v>12000</v>
      </c>
      <c r="O38" s="217">
        <f t="shared" si="2"/>
        <v>11688</v>
      </c>
      <c r="P38" s="785"/>
      <c r="Q38" s="10655">
        <v>10</v>
      </c>
      <c r="R38" s="10652">
        <v>10.15</v>
      </c>
      <c r="S38" s="39">
        <f>AVERAGE(I36:I39)</f>
        <v>12000</v>
      </c>
    </row>
    <row r="39" spans="1:19" ht="15.75" x14ac:dyDescent="0.25">
      <c r="A39" s="10642">
        <v>12</v>
      </c>
      <c r="B39" s="10642">
        <v>2.4500000000000002</v>
      </c>
      <c r="C39" s="10643">
        <v>3</v>
      </c>
      <c r="D39" s="10645">
        <v>12000</v>
      </c>
      <c r="E39" s="217">
        <f t="shared" si="0"/>
        <v>11688</v>
      </c>
      <c r="F39" s="10647">
        <v>44</v>
      </c>
      <c r="G39" s="10643">
        <v>10.45</v>
      </c>
      <c r="H39" s="10648">
        <v>11</v>
      </c>
      <c r="I39" s="10645">
        <v>12000</v>
      </c>
      <c r="J39" s="217">
        <f t="shared" si="1"/>
        <v>11688</v>
      </c>
      <c r="K39" s="10647">
        <v>76</v>
      </c>
      <c r="L39" s="10648">
        <v>18.45</v>
      </c>
      <c r="M39" s="10643">
        <v>19</v>
      </c>
      <c r="N39" s="10645">
        <v>12000</v>
      </c>
      <c r="O39" s="217">
        <f t="shared" si="2"/>
        <v>11688</v>
      </c>
      <c r="P39" s="785"/>
      <c r="Q39" s="10655">
        <v>11</v>
      </c>
      <c r="R39" s="10652">
        <v>11.15</v>
      </c>
      <c r="S39" s="39">
        <f>AVERAGE(I40:I43)</f>
        <v>12000</v>
      </c>
    </row>
    <row r="40" spans="1:19" ht="15.75" x14ac:dyDescent="0.25">
      <c r="A40" s="10642">
        <v>13</v>
      </c>
      <c r="B40" s="216">
        <v>3</v>
      </c>
      <c r="C40" s="10644">
        <v>3.15</v>
      </c>
      <c r="D40" s="10645">
        <v>12000</v>
      </c>
      <c r="E40" s="217">
        <f t="shared" si="0"/>
        <v>11688</v>
      </c>
      <c r="F40" s="10647">
        <v>45</v>
      </c>
      <c r="G40" s="10643">
        <v>11</v>
      </c>
      <c r="H40" s="10648">
        <v>11.15</v>
      </c>
      <c r="I40" s="10645">
        <v>12000</v>
      </c>
      <c r="J40" s="217">
        <f t="shared" si="1"/>
        <v>11688</v>
      </c>
      <c r="K40" s="10647">
        <v>77</v>
      </c>
      <c r="L40" s="10648">
        <v>19</v>
      </c>
      <c r="M40" s="10643">
        <v>19.149999999999999</v>
      </c>
      <c r="N40" s="10645">
        <v>12000</v>
      </c>
      <c r="O40" s="217">
        <f t="shared" si="2"/>
        <v>11688</v>
      </c>
      <c r="P40" s="785"/>
      <c r="Q40" s="10655">
        <v>12</v>
      </c>
      <c r="R40" s="10652">
        <v>12.15</v>
      </c>
      <c r="S40" s="39">
        <f>AVERAGE(I44:I47)</f>
        <v>12000</v>
      </c>
    </row>
    <row r="41" spans="1:19" ht="15.75" x14ac:dyDescent="0.25">
      <c r="A41" s="10642">
        <v>14</v>
      </c>
      <c r="B41" s="10642">
        <v>3.15</v>
      </c>
      <c r="C41" s="10648">
        <v>3.3</v>
      </c>
      <c r="D41" s="10645">
        <v>12000</v>
      </c>
      <c r="E41" s="217">
        <f t="shared" si="0"/>
        <v>11688</v>
      </c>
      <c r="F41" s="10647">
        <v>46</v>
      </c>
      <c r="G41" s="10643">
        <v>11.15</v>
      </c>
      <c r="H41" s="10648">
        <v>11.3</v>
      </c>
      <c r="I41" s="10645">
        <v>12000</v>
      </c>
      <c r="J41" s="217">
        <f t="shared" si="1"/>
        <v>11688</v>
      </c>
      <c r="K41" s="10647">
        <v>78</v>
      </c>
      <c r="L41" s="10648">
        <v>19.149999999999999</v>
      </c>
      <c r="M41" s="10643">
        <v>19.3</v>
      </c>
      <c r="N41" s="10645">
        <v>12000</v>
      </c>
      <c r="O41" s="217">
        <f t="shared" si="2"/>
        <v>11688</v>
      </c>
      <c r="P41" s="785"/>
      <c r="Q41" s="10655">
        <v>13</v>
      </c>
      <c r="R41" s="10652">
        <v>13.15</v>
      </c>
      <c r="S41" s="39">
        <f>AVERAGE(I48:I51)</f>
        <v>12000</v>
      </c>
    </row>
    <row r="42" spans="1:19" ht="15.75" x14ac:dyDescent="0.25">
      <c r="A42" s="10642">
        <v>15</v>
      </c>
      <c r="B42" s="216">
        <v>3.3</v>
      </c>
      <c r="C42" s="10644">
        <v>3.45</v>
      </c>
      <c r="D42" s="10645">
        <v>12000</v>
      </c>
      <c r="E42" s="217">
        <f t="shared" si="0"/>
        <v>11688</v>
      </c>
      <c r="F42" s="10647">
        <v>47</v>
      </c>
      <c r="G42" s="10643">
        <v>11.3</v>
      </c>
      <c r="H42" s="10648">
        <v>11.45</v>
      </c>
      <c r="I42" s="10645">
        <v>12000</v>
      </c>
      <c r="J42" s="217">
        <f t="shared" si="1"/>
        <v>11688</v>
      </c>
      <c r="K42" s="10647">
        <v>79</v>
      </c>
      <c r="L42" s="10648">
        <v>19.3</v>
      </c>
      <c r="M42" s="10643">
        <v>19.45</v>
      </c>
      <c r="N42" s="10645">
        <v>12000</v>
      </c>
      <c r="O42" s="217">
        <f t="shared" si="2"/>
        <v>11688</v>
      </c>
      <c r="P42" s="785"/>
      <c r="Q42" s="10655">
        <v>14</v>
      </c>
      <c r="R42" s="10652">
        <v>14.15</v>
      </c>
      <c r="S42" s="39">
        <f>AVERAGE(I52:I55)</f>
        <v>12000</v>
      </c>
    </row>
    <row r="43" spans="1:19" ht="15.75" x14ac:dyDescent="0.25">
      <c r="A43" s="10642">
        <v>16</v>
      </c>
      <c r="B43" s="10642">
        <v>3.45</v>
      </c>
      <c r="C43" s="10648">
        <v>4</v>
      </c>
      <c r="D43" s="10645">
        <v>12000</v>
      </c>
      <c r="E43" s="217">
        <f t="shared" si="0"/>
        <v>11688</v>
      </c>
      <c r="F43" s="10647">
        <v>48</v>
      </c>
      <c r="G43" s="10643">
        <v>11.45</v>
      </c>
      <c r="H43" s="10648">
        <v>12</v>
      </c>
      <c r="I43" s="10645">
        <v>12000</v>
      </c>
      <c r="J43" s="217">
        <f t="shared" si="1"/>
        <v>11688</v>
      </c>
      <c r="K43" s="10647">
        <v>80</v>
      </c>
      <c r="L43" s="10648">
        <v>19.45</v>
      </c>
      <c r="M43" s="10648">
        <v>20</v>
      </c>
      <c r="N43" s="10645">
        <v>12000</v>
      </c>
      <c r="O43" s="217">
        <f t="shared" si="2"/>
        <v>11688</v>
      </c>
      <c r="P43" s="785"/>
      <c r="Q43" s="10655">
        <v>15</v>
      </c>
      <c r="R43" s="10655">
        <v>15.15</v>
      </c>
      <c r="S43" s="39">
        <f>AVERAGE(I56:I59)</f>
        <v>12000</v>
      </c>
    </row>
    <row r="44" spans="1:19" ht="15.75" x14ac:dyDescent="0.25">
      <c r="A44" s="10642">
        <v>17</v>
      </c>
      <c r="B44" s="216">
        <v>4</v>
      </c>
      <c r="C44" s="10644">
        <v>4.1500000000000004</v>
      </c>
      <c r="D44" s="10645">
        <v>12000</v>
      </c>
      <c r="E44" s="217">
        <f t="shared" si="0"/>
        <v>11688</v>
      </c>
      <c r="F44" s="10647">
        <v>49</v>
      </c>
      <c r="G44" s="10643">
        <v>12</v>
      </c>
      <c r="H44" s="10648">
        <v>12.15</v>
      </c>
      <c r="I44" s="10645">
        <v>12000</v>
      </c>
      <c r="J44" s="217">
        <f t="shared" si="1"/>
        <v>11688</v>
      </c>
      <c r="K44" s="10647">
        <v>81</v>
      </c>
      <c r="L44" s="10648">
        <v>20</v>
      </c>
      <c r="M44" s="10643">
        <v>20.149999999999999</v>
      </c>
      <c r="N44" s="10645">
        <v>12000</v>
      </c>
      <c r="O44" s="217">
        <f t="shared" si="2"/>
        <v>11688</v>
      </c>
      <c r="P44" s="785"/>
      <c r="Q44" s="10655">
        <v>16</v>
      </c>
      <c r="R44" s="10655">
        <v>16.149999999999999</v>
      </c>
      <c r="S44" s="39">
        <f>AVERAGE(N28:N31)</f>
        <v>12000</v>
      </c>
    </row>
    <row r="45" spans="1:19" ht="15.75" x14ac:dyDescent="0.25">
      <c r="A45" s="10642">
        <v>18</v>
      </c>
      <c r="B45" s="10642">
        <v>4.1500000000000004</v>
      </c>
      <c r="C45" s="10648">
        <v>4.3</v>
      </c>
      <c r="D45" s="10645">
        <v>12000</v>
      </c>
      <c r="E45" s="217">
        <f t="shared" si="0"/>
        <v>11688</v>
      </c>
      <c r="F45" s="10647">
        <v>50</v>
      </c>
      <c r="G45" s="10643">
        <v>12.15</v>
      </c>
      <c r="H45" s="10648">
        <v>12.3</v>
      </c>
      <c r="I45" s="10645">
        <v>12000</v>
      </c>
      <c r="J45" s="217">
        <f t="shared" si="1"/>
        <v>11688</v>
      </c>
      <c r="K45" s="10647">
        <v>82</v>
      </c>
      <c r="L45" s="10648">
        <v>20.149999999999999</v>
      </c>
      <c r="M45" s="10643">
        <v>20.3</v>
      </c>
      <c r="N45" s="10645">
        <v>12000</v>
      </c>
      <c r="O45" s="217">
        <f t="shared" si="2"/>
        <v>11688</v>
      </c>
      <c r="P45" s="785"/>
      <c r="Q45" s="10655">
        <v>17</v>
      </c>
      <c r="R45" s="10655">
        <v>17.149999999999999</v>
      </c>
      <c r="S45" s="39">
        <f>AVERAGE(N32:N35)</f>
        <v>12000</v>
      </c>
    </row>
    <row r="46" spans="1:19" ht="15.75" x14ac:dyDescent="0.25">
      <c r="A46" s="10642">
        <v>19</v>
      </c>
      <c r="B46" s="216">
        <v>4.3</v>
      </c>
      <c r="C46" s="10644">
        <v>4.45</v>
      </c>
      <c r="D46" s="10645">
        <v>12000</v>
      </c>
      <c r="E46" s="217">
        <f t="shared" si="0"/>
        <v>11688</v>
      </c>
      <c r="F46" s="10647">
        <v>51</v>
      </c>
      <c r="G46" s="10643">
        <v>12.3</v>
      </c>
      <c r="H46" s="10648">
        <v>12.45</v>
      </c>
      <c r="I46" s="10645">
        <v>12000</v>
      </c>
      <c r="J46" s="217">
        <f t="shared" si="1"/>
        <v>11688</v>
      </c>
      <c r="K46" s="10647">
        <v>83</v>
      </c>
      <c r="L46" s="10648">
        <v>20.3</v>
      </c>
      <c r="M46" s="10643">
        <v>20.45</v>
      </c>
      <c r="N46" s="10645">
        <v>12000</v>
      </c>
      <c r="O46" s="217">
        <f t="shared" si="2"/>
        <v>11688</v>
      </c>
      <c r="P46" s="785"/>
      <c r="Q46" s="10652">
        <v>18</v>
      </c>
      <c r="R46" s="10655">
        <v>18.149999999999999</v>
      </c>
      <c r="S46" s="39">
        <f>AVERAGE(N36:N39)</f>
        <v>12000</v>
      </c>
    </row>
    <row r="47" spans="1:19" ht="15.75" x14ac:dyDescent="0.25">
      <c r="A47" s="10642">
        <v>20</v>
      </c>
      <c r="B47" s="10642">
        <v>4.45</v>
      </c>
      <c r="C47" s="10648">
        <v>5</v>
      </c>
      <c r="D47" s="10645">
        <v>12000</v>
      </c>
      <c r="E47" s="217">
        <f t="shared" si="0"/>
        <v>11688</v>
      </c>
      <c r="F47" s="10647">
        <v>52</v>
      </c>
      <c r="G47" s="10643">
        <v>12.45</v>
      </c>
      <c r="H47" s="10648">
        <v>13</v>
      </c>
      <c r="I47" s="10645">
        <v>12000</v>
      </c>
      <c r="J47" s="217">
        <f t="shared" si="1"/>
        <v>11688</v>
      </c>
      <c r="K47" s="10647">
        <v>84</v>
      </c>
      <c r="L47" s="10648">
        <v>20.45</v>
      </c>
      <c r="M47" s="10643">
        <v>21</v>
      </c>
      <c r="N47" s="10645">
        <v>12000</v>
      </c>
      <c r="O47" s="217">
        <f t="shared" si="2"/>
        <v>11688</v>
      </c>
      <c r="P47" s="785"/>
      <c r="Q47" s="10652">
        <v>19</v>
      </c>
      <c r="R47" s="10655">
        <v>19.149999999999999</v>
      </c>
      <c r="S47" s="39">
        <f>AVERAGE(N40:N43)</f>
        <v>12000</v>
      </c>
    </row>
    <row r="48" spans="1:19" ht="15.75" x14ac:dyDescent="0.25">
      <c r="A48" s="10650">
        <v>21</v>
      </c>
      <c r="B48" s="10655">
        <v>5</v>
      </c>
      <c r="C48" s="10626">
        <v>5.15</v>
      </c>
      <c r="D48" s="10653">
        <v>12000</v>
      </c>
      <c r="E48" s="211">
        <f t="shared" si="0"/>
        <v>11688</v>
      </c>
      <c r="F48" s="10654">
        <v>53</v>
      </c>
      <c r="G48" s="10655">
        <v>13</v>
      </c>
      <c r="H48" s="10652">
        <v>13.15</v>
      </c>
      <c r="I48" s="10653">
        <v>12000</v>
      </c>
      <c r="J48" s="211">
        <f t="shared" si="1"/>
        <v>11688</v>
      </c>
      <c r="K48" s="10654">
        <v>85</v>
      </c>
      <c r="L48" s="10652">
        <v>21</v>
      </c>
      <c r="M48" s="10655">
        <v>21.15</v>
      </c>
      <c r="N48" s="10653">
        <v>12000</v>
      </c>
      <c r="O48" s="211">
        <f t="shared" si="2"/>
        <v>11688</v>
      </c>
      <c r="P48" s="750"/>
      <c r="Q48" s="10652">
        <v>20</v>
      </c>
      <c r="R48" s="10655">
        <v>20.149999999999999</v>
      </c>
      <c r="S48" s="39">
        <f>AVERAGE(N44:N47)</f>
        <v>12000</v>
      </c>
    </row>
    <row r="49" spans="1:19" ht="15.75" x14ac:dyDescent="0.25">
      <c r="A49" s="10650">
        <v>22</v>
      </c>
      <c r="B49" s="10651">
        <v>5.15</v>
      </c>
      <c r="C49" s="10652">
        <v>5.3</v>
      </c>
      <c r="D49" s="10653">
        <v>12000</v>
      </c>
      <c r="E49" s="749">
        <f t="shared" si="0"/>
        <v>11688</v>
      </c>
      <c r="F49" s="10654">
        <v>54</v>
      </c>
      <c r="G49" s="10655">
        <v>13.15</v>
      </c>
      <c r="H49" s="10652">
        <v>13.3</v>
      </c>
      <c r="I49" s="10653">
        <v>12000</v>
      </c>
      <c r="J49" s="749">
        <f t="shared" si="1"/>
        <v>11688</v>
      </c>
      <c r="K49" s="10654">
        <v>86</v>
      </c>
      <c r="L49" s="10652">
        <v>21.15</v>
      </c>
      <c r="M49" s="10655">
        <v>21.3</v>
      </c>
      <c r="N49" s="10653">
        <v>12000</v>
      </c>
      <c r="O49" s="749">
        <f t="shared" si="2"/>
        <v>11688</v>
      </c>
      <c r="P49" s="210"/>
      <c r="Q49" s="10652">
        <v>21</v>
      </c>
      <c r="R49" s="10655">
        <v>21.15</v>
      </c>
      <c r="S49" s="39">
        <f>AVERAGE(N48:N51)</f>
        <v>12000</v>
      </c>
    </row>
    <row r="50" spans="1:19" ht="15.75" x14ac:dyDescent="0.25">
      <c r="A50" s="10642">
        <v>23</v>
      </c>
      <c r="B50" s="10643">
        <v>5.3</v>
      </c>
      <c r="C50" s="10644">
        <v>5.45</v>
      </c>
      <c r="D50" s="10645">
        <v>12000</v>
      </c>
      <c r="E50" s="217">
        <f t="shared" si="0"/>
        <v>11688</v>
      </c>
      <c r="F50" s="10647">
        <v>55</v>
      </c>
      <c r="G50" s="10643">
        <v>13.3</v>
      </c>
      <c r="H50" s="10648">
        <v>13.45</v>
      </c>
      <c r="I50" s="10645">
        <v>12000</v>
      </c>
      <c r="J50" s="217">
        <f t="shared" si="1"/>
        <v>11688</v>
      </c>
      <c r="K50" s="10647">
        <v>87</v>
      </c>
      <c r="L50" s="10648">
        <v>21.3</v>
      </c>
      <c r="M50" s="10643">
        <v>21.45</v>
      </c>
      <c r="N50" s="10645">
        <v>12000</v>
      </c>
      <c r="O50" s="217">
        <f t="shared" si="2"/>
        <v>11688</v>
      </c>
      <c r="P50" s="785"/>
      <c r="Q50" s="10652">
        <v>22</v>
      </c>
      <c r="R50" s="10655">
        <v>22.15</v>
      </c>
      <c r="S50" s="39">
        <f>AVERAGE(N52:N55)</f>
        <v>12000</v>
      </c>
    </row>
    <row r="51" spans="1:19" ht="15.75" x14ac:dyDescent="0.25">
      <c r="A51" s="10642">
        <v>24</v>
      </c>
      <c r="B51" s="218">
        <v>5.45</v>
      </c>
      <c r="C51" s="10648">
        <v>6</v>
      </c>
      <c r="D51" s="10645">
        <v>12000</v>
      </c>
      <c r="E51" s="217">
        <f t="shared" si="0"/>
        <v>11688</v>
      </c>
      <c r="F51" s="10647">
        <v>56</v>
      </c>
      <c r="G51" s="10643">
        <v>13.45</v>
      </c>
      <c r="H51" s="10648">
        <v>14</v>
      </c>
      <c r="I51" s="10645">
        <v>12000</v>
      </c>
      <c r="J51" s="217">
        <f t="shared" si="1"/>
        <v>11688</v>
      </c>
      <c r="K51" s="10647">
        <v>88</v>
      </c>
      <c r="L51" s="10648">
        <v>21.45</v>
      </c>
      <c r="M51" s="10643">
        <v>22</v>
      </c>
      <c r="N51" s="10645">
        <v>12000</v>
      </c>
      <c r="O51" s="217">
        <f t="shared" si="2"/>
        <v>11688</v>
      </c>
      <c r="P51" s="785"/>
      <c r="Q51" s="10652">
        <v>23</v>
      </c>
      <c r="R51" s="10655">
        <v>23.15</v>
      </c>
      <c r="S51" s="39">
        <f>AVERAGE(N56:N59)</f>
        <v>12000</v>
      </c>
    </row>
    <row r="52" spans="1:19" ht="15.75" x14ac:dyDescent="0.25">
      <c r="A52" s="10642">
        <v>25</v>
      </c>
      <c r="B52" s="10643">
        <v>6</v>
      </c>
      <c r="C52" s="10644">
        <v>6.15</v>
      </c>
      <c r="D52" s="10645">
        <v>12000</v>
      </c>
      <c r="E52" s="217">
        <f t="shared" si="0"/>
        <v>11688</v>
      </c>
      <c r="F52" s="10647">
        <v>57</v>
      </c>
      <c r="G52" s="10643">
        <v>14</v>
      </c>
      <c r="H52" s="10648">
        <v>14.15</v>
      </c>
      <c r="I52" s="10645">
        <v>12000</v>
      </c>
      <c r="J52" s="217">
        <f t="shared" si="1"/>
        <v>11688</v>
      </c>
      <c r="K52" s="10647">
        <v>89</v>
      </c>
      <c r="L52" s="10648">
        <v>22</v>
      </c>
      <c r="M52" s="10643">
        <v>22.15</v>
      </c>
      <c r="N52" s="10645">
        <v>12000</v>
      </c>
      <c r="O52" s="217">
        <f t="shared" si="2"/>
        <v>11688</v>
      </c>
      <c r="P52" s="785"/>
      <c r="Q52" t="s">
        <v>167</v>
      </c>
      <c r="R52"/>
      <c r="S52" s="39">
        <f>AVERAGE(S28:S51)</f>
        <v>12000</v>
      </c>
    </row>
    <row r="53" spans="1:19" ht="15.75" x14ac:dyDescent="0.25">
      <c r="A53" s="10642">
        <v>26</v>
      </c>
      <c r="B53" s="218">
        <v>6.15</v>
      </c>
      <c r="C53" s="10648">
        <v>6.3</v>
      </c>
      <c r="D53" s="10645">
        <v>12000</v>
      </c>
      <c r="E53" s="217">
        <f t="shared" si="0"/>
        <v>11688</v>
      </c>
      <c r="F53" s="10647">
        <v>58</v>
      </c>
      <c r="G53" s="10643">
        <v>14.15</v>
      </c>
      <c r="H53" s="10648">
        <v>14.3</v>
      </c>
      <c r="I53" s="10645">
        <v>12000</v>
      </c>
      <c r="J53" s="217">
        <f t="shared" si="1"/>
        <v>11688</v>
      </c>
      <c r="K53" s="10647">
        <v>90</v>
      </c>
      <c r="L53" s="10648">
        <v>22.15</v>
      </c>
      <c r="M53" s="10643">
        <v>22.3</v>
      </c>
      <c r="N53" s="10645">
        <v>12000</v>
      </c>
      <c r="O53" s="217">
        <f t="shared" si="2"/>
        <v>11688</v>
      </c>
      <c r="P53" s="785"/>
    </row>
    <row r="54" spans="1:19" ht="15.75" x14ac:dyDescent="0.25">
      <c r="A54" s="10642">
        <v>27</v>
      </c>
      <c r="B54" s="10643">
        <v>6.3</v>
      </c>
      <c r="C54" s="10644">
        <v>6.45</v>
      </c>
      <c r="D54" s="10645">
        <v>12000</v>
      </c>
      <c r="E54" s="217">
        <f t="shared" si="0"/>
        <v>11688</v>
      </c>
      <c r="F54" s="10647">
        <v>59</v>
      </c>
      <c r="G54" s="10643">
        <v>14.3</v>
      </c>
      <c r="H54" s="10648">
        <v>14.45</v>
      </c>
      <c r="I54" s="10645">
        <v>12000</v>
      </c>
      <c r="J54" s="217">
        <f t="shared" si="1"/>
        <v>11688</v>
      </c>
      <c r="K54" s="10647">
        <v>91</v>
      </c>
      <c r="L54" s="10648">
        <v>22.3</v>
      </c>
      <c r="M54" s="10643">
        <v>22.45</v>
      </c>
      <c r="N54" s="10645">
        <v>12000</v>
      </c>
      <c r="O54" s="217">
        <f t="shared" si="2"/>
        <v>11688</v>
      </c>
      <c r="P54" s="785"/>
    </row>
    <row r="55" spans="1:19" ht="15.75" x14ac:dyDescent="0.25">
      <c r="A55" s="10642">
        <v>28</v>
      </c>
      <c r="B55" s="218">
        <v>6.45</v>
      </c>
      <c r="C55" s="10648">
        <v>7</v>
      </c>
      <c r="D55" s="10645">
        <v>12000</v>
      </c>
      <c r="E55" s="217">
        <f t="shared" si="0"/>
        <v>11688</v>
      </c>
      <c r="F55" s="10647">
        <v>60</v>
      </c>
      <c r="G55" s="10643">
        <v>14.45</v>
      </c>
      <c r="H55" s="10643">
        <v>15</v>
      </c>
      <c r="I55" s="10645">
        <v>12000</v>
      </c>
      <c r="J55" s="217">
        <f t="shared" si="1"/>
        <v>11688</v>
      </c>
      <c r="K55" s="10647">
        <v>92</v>
      </c>
      <c r="L55" s="10648">
        <v>22.45</v>
      </c>
      <c r="M55" s="10643">
        <v>23</v>
      </c>
      <c r="N55" s="10645">
        <v>12000</v>
      </c>
      <c r="O55" s="217">
        <f t="shared" si="2"/>
        <v>11688</v>
      </c>
      <c r="P55" s="785"/>
    </row>
    <row r="56" spans="1:19" ht="15.75" x14ac:dyDescent="0.25">
      <c r="A56" s="10642">
        <v>29</v>
      </c>
      <c r="B56" s="10643">
        <v>7</v>
      </c>
      <c r="C56" s="10644">
        <v>7.15</v>
      </c>
      <c r="D56" s="10645">
        <v>12000</v>
      </c>
      <c r="E56" s="217">
        <f t="shared" si="0"/>
        <v>11688</v>
      </c>
      <c r="F56" s="10647">
        <v>61</v>
      </c>
      <c r="G56" s="10643">
        <v>15</v>
      </c>
      <c r="H56" s="10643">
        <v>15.15</v>
      </c>
      <c r="I56" s="10645">
        <v>12000</v>
      </c>
      <c r="J56" s="217">
        <f t="shared" si="1"/>
        <v>11688</v>
      </c>
      <c r="K56" s="10647">
        <v>93</v>
      </c>
      <c r="L56" s="10648">
        <v>23</v>
      </c>
      <c r="M56" s="10643">
        <v>23.15</v>
      </c>
      <c r="N56" s="10645">
        <v>12000</v>
      </c>
      <c r="O56" s="217">
        <f t="shared" si="2"/>
        <v>11688</v>
      </c>
      <c r="P56" s="785"/>
    </row>
    <row r="57" spans="1:19" x14ac:dyDescent="0.2">
      <c r="A57" s="10650">
        <v>30</v>
      </c>
      <c r="B57" s="10651">
        <v>7.15</v>
      </c>
      <c r="C57" s="10652">
        <v>7.3</v>
      </c>
      <c r="D57" s="10653">
        <v>12000</v>
      </c>
      <c r="E57" s="748">
        <f t="shared" si="0"/>
        <v>11688</v>
      </c>
      <c r="F57" s="10654">
        <v>62</v>
      </c>
      <c r="G57" s="10655">
        <v>15.15</v>
      </c>
      <c r="H57" s="10655">
        <v>15.3</v>
      </c>
      <c r="I57" s="10653">
        <v>12000</v>
      </c>
      <c r="J57" s="748">
        <f t="shared" si="1"/>
        <v>11688</v>
      </c>
      <c r="K57" s="10654">
        <v>94</v>
      </c>
      <c r="L57" s="10655">
        <v>23.15</v>
      </c>
      <c r="M57" s="10655">
        <v>23.3</v>
      </c>
      <c r="N57" s="10653">
        <v>12000</v>
      </c>
      <c r="O57" s="748">
        <f t="shared" si="2"/>
        <v>11688</v>
      </c>
      <c r="P57" s="747"/>
    </row>
    <row r="58" spans="1:19" ht="15.75" x14ac:dyDescent="0.25">
      <c r="A58" s="10642">
        <v>31</v>
      </c>
      <c r="B58" s="10643">
        <v>7.3</v>
      </c>
      <c r="C58" s="10644">
        <v>7.45</v>
      </c>
      <c r="D58" s="10645">
        <v>12000</v>
      </c>
      <c r="E58" s="217">
        <f t="shared" si="0"/>
        <v>11688</v>
      </c>
      <c r="F58" s="10647">
        <v>63</v>
      </c>
      <c r="G58" s="10643">
        <v>15.3</v>
      </c>
      <c r="H58" s="10643">
        <v>15.45</v>
      </c>
      <c r="I58" s="10645">
        <v>12000</v>
      </c>
      <c r="J58" s="217">
        <f t="shared" si="1"/>
        <v>11688</v>
      </c>
      <c r="K58" s="10647">
        <v>95</v>
      </c>
      <c r="L58" s="10643">
        <v>23.3</v>
      </c>
      <c r="M58" s="10643">
        <v>23.45</v>
      </c>
      <c r="N58" s="10645">
        <v>12000</v>
      </c>
      <c r="O58" s="217">
        <f t="shared" si="2"/>
        <v>11688</v>
      </c>
      <c r="P58" s="785"/>
    </row>
    <row r="59" spans="1:19" ht="15.75" x14ac:dyDescent="0.25">
      <c r="A59" s="10642">
        <v>32</v>
      </c>
      <c r="B59" s="218">
        <v>7.45</v>
      </c>
      <c r="C59" s="10648">
        <v>8</v>
      </c>
      <c r="D59" s="10645">
        <v>12000</v>
      </c>
      <c r="E59" s="217">
        <f t="shared" si="0"/>
        <v>11688</v>
      </c>
      <c r="F59" s="10647">
        <v>64</v>
      </c>
      <c r="G59" s="10643">
        <v>15.45</v>
      </c>
      <c r="H59" s="10643">
        <v>16</v>
      </c>
      <c r="I59" s="10645">
        <v>12000</v>
      </c>
      <c r="J59" s="217">
        <f t="shared" si="1"/>
        <v>11688</v>
      </c>
      <c r="K59" s="10647">
        <v>96</v>
      </c>
      <c r="L59" s="10643">
        <v>23.45</v>
      </c>
      <c r="M59" s="10643">
        <v>24</v>
      </c>
      <c r="N59" s="10645">
        <v>12000</v>
      </c>
      <c r="O59" s="217">
        <f t="shared" si="2"/>
        <v>11688</v>
      </c>
      <c r="P59" s="785"/>
    </row>
    <row r="60" spans="1:19" ht="15.75" x14ac:dyDescent="0.25">
      <c r="A60" s="10533" t="s">
        <v>27</v>
      </c>
      <c r="B60" s="746"/>
      <c r="C60" s="746"/>
      <c r="D60" s="745">
        <f>SUM(D28:D59)</f>
        <v>384000</v>
      </c>
      <c r="E60" s="209">
        <f>SUM(E28:E59)</f>
        <v>374016</v>
      </c>
      <c r="F60" s="746"/>
      <c r="G60" s="746"/>
      <c r="H60" s="746"/>
      <c r="I60" s="745">
        <f>SUM(I28:I59)</f>
        <v>384000</v>
      </c>
      <c r="J60" s="209">
        <f>SUM(J28:J59)</f>
        <v>374016</v>
      </c>
      <c r="K60" s="746"/>
      <c r="L60" s="746"/>
      <c r="M60" s="746"/>
      <c r="N60" s="746">
        <f>SUM(N28:N59)</f>
        <v>384000</v>
      </c>
      <c r="O60" s="209">
        <f>SUM(O28:O59)</f>
        <v>374016</v>
      </c>
      <c r="P60" s="744"/>
    </row>
    <row r="64" spans="1:19" x14ac:dyDescent="0.2">
      <c r="A64" s="238" t="s">
        <v>124</v>
      </c>
      <c r="B64" s="238">
        <f>SUM(D60,I60,N60)/(4000*1000)</f>
        <v>0.28799999999999998</v>
      </c>
      <c r="C64" s="238">
        <f>ROUNDDOWN(SUM(E60,J60,O60)/(4000*1000),4)</f>
        <v>0.28050000000000003</v>
      </c>
    </row>
    <row r="66" spans="1:16" ht="15.75" x14ac:dyDescent="0.25">
      <c r="A66" s="743"/>
      <c r="B66" s="742"/>
      <c r="C66" s="742"/>
      <c r="D66" s="208"/>
      <c r="E66" s="742"/>
      <c r="F66" s="742"/>
      <c r="G66" s="742"/>
      <c r="H66" s="742"/>
      <c r="I66" s="208"/>
      <c r="J66" s="10672"/>
      <c r="K66" s="742"/>
      <c r="L66" s="742"/>
      <c r="M66" s="742"/>
      <c r="N66" s="742"/>
      <c r="O66" s="742"/>
      <c r="P66" s="207"/>
    </row>
    <row r="67" spans="1:16" ht="15.75" x14ac:dyDescent="0.25">
      <c r="A67" s="10671" t="s">
        <v>28</v>
      </c>
      <c r="B67" s="741"/>
      <c r="C67" s="741"/>
      <c r="D67" s="206"/>
      <c r="E67" s="740"/>
      <c r="F67" s="741"/>
      <c r="G67" s="741"/>
      <c r="H67" s="740"/>
      <c r="I67" s="206"/>
      <c r="J67" s="10672"/>
      <c r="K67" s="741"/>
      <c r="L67" s="741"/>
      <c r="M67" s="741"/>
      <c r="N67" s="741"/>
      <c r="O67" s="741"/>
      <c r="P67" s="739"/>
    </row>
    <row r="68" spans="1:16" ht="15.75" x14ac:dyDescent="0.25">
      <c r="A68" s="205"/>
      <c r="B68" s="204"/>
      <c r="C68" s="204"/>
      <c r="D68" s="204"/>
      <c r="E68" s="204"/>
      <c r="F68" s="204"/>
      <c r="G68" s="204"/>
      <c r="H68" s="204"/>
      <c r="I68" s="204"/>
      <c r="J68" s="204"/>
      <c r="K68" s="204"/>
      <c r="L68" s="203"/>
      <c r="M68" s="203"/>
      <c r="N68" s="203"/>
      <c r="O68" s="203"/>
      <c r="P68" s="202"/>
    </row>
    <row r="69" spans="1:16" x14ac:dyDescent="0.2">
      <c r="A69" s="738"/>
      <c r="B69" s="782"/>
      <c r="C69" s="782"/>
      <c r="D69" s="781"/>
      <c r="E69" s="201"/>
      <c r="F69" s="782"/>
      <c r="G69" s="782"/>
      <c r="H69" s="201"/>
      <c r="I69" s="781"/>
      <c r="J69" s="200"/>
      <c r="K69" s="782"/>
      <c r="L69" s="782"/>
      <c r="M69" s="782"/>
      <c r="N69" s="782"/>
      <c r="O69" s="782"/>
      <c r="P69" s="785"/>
    </row>
    <row r="70" spans="1:16" x14ac:dyDescent="0.2">
      <c r="A70" s="229"/>
      <c r="B70" s="782"/>
      <c r="C70" s="782"/>
      <c r="D70" s="781"/>
      <c r="E70" s="201"/>
      <c r="F70" s="782"/>
      <c r="G70" s="782"/>
      <c r="H70" s="201"/>
      <c r="I70" s="781"/>
      <c r="J70" s="782"/>
      <c r="K70" s="782"/>
      <c r="L70" s="782"/>
      <c r="M70" s="782"/>
      <c r="N70" s="782"/>
      <c r="O70" s="782"/>
      <c r="P70" s="785"/>
    </row>
    <row r="71" spans="1:16" x14ac:dyDescent="0.2">
      <c r="A71" s="229"/>
      <c r="B71" s="782"/>
      <c r="C71" s="782"/>
      <c r="D71" s="781"/>
      <c r="E71" s="201"/>
      <c r="F71" s="782"/>
      <c r="G71" s="782"/>
      <c r="H71" s="201"/>
      <c r="I71" s="781"/>
      <c r="J71" s="782"/>
      <c r="K71" s="782"/>
      <c r="L71" s="782"/>
      <c r="M71" s="782"/>
      <c r="N71" s="782"/>
      <c r="O71" s="782"/>
      <c r="P71" s="785"/>
    </row>
    <row r="72" spans="1:16" x14ac:dyDescent="0.2">
      <c r="A72" s="229"/>
      <c r="B72" s="782"/>
      <c r="C72" s="782"/>
      <c r="D72" s="781"/>
      <c r="E72" s="201"/>
      <c r="F72" s="782"/>
      <c r="G72" s="782"/>
      <c r="H72" s="201"/>
      <c r="I72" s="781"/>
      <c r="J72" s="782"/>
      <c r="K72" s="782"/>
      <c r="L72" s="782"/>
      <c r="M72" s="782" t="s">
        <v>29</v>
      </c>
      <c r="N72" s="782"/>
      <c r="O72" s="782"/>
      <c r="P72" s="785"/>
    </row>
    <row r="73" spans="1:16" x14ac:dyDescent="0.2">
      <c r="A73" s="199"/>
      <c r="B73" s="737"/>
      <c r="C73" s="737"/>
      <c r="D73" s="198"/>
      <c r="E73" s="736"/>
      <c r="F73" s="737"/>
      <c r="G73" s="737"/>
      <c r="H73" s="736"/>
      <c r="I73" s="198"/>
      <c r="J73" s="737"/>
      <c r="K73" s="737"/>
      <c r="L73" s="737"/>
      <c r="M73" s="737" t="s">
        <v>30</v>
      </c>
      <c r="N73" s="737"/>
      <c r="O73" s="737"/>
      <c r="P73" s="197"/>
    </row>
    <row r="74" spans="1:16" ht="15.75" x14ac:dyDescent="0.25">
      <c r="E74" s="735"/>
      <c r="H74" s="735"/>
    </row>
    <row r="75" spans="1:16" ht="15.75" x14ac:dyDescent="0.25">
      <c r="C75" s="224"/>
      <c r="E75" s="735"/>
      <c r="H75" s="735"/>
    </row>
    <row r="76" spans="1:16" ht="15.75" x14ac:dyDescent="0.25">
      <c r="E76" s="735"/>
      <c r="H76" s="735"/>
    </row>
    <row r="77" spans="1:16" ht="15.75" x14ac:dyDescent="0.25">
      <c r="E77" s="735"/>
      <c r="H77" s="735"/>
    </row>
    <row r="78" spans="1:16" ht="15.75" x14ac:dyDescent="0.25">
      <c r="E78" s="734"/>
      <c r="H78" s="734"/>
    </row>
    <row r="79" spans="1:16" ht="15.75" x14ac:dyDescent="0.25">
      <c r="E79" s="735"/>
      <c r="H79" s="735"/>
    </row>
    <row r="80" spans="1:16" ht="15.75" x14ac:dyDescent="0.25">
      <c r="E80" s="735"/>
      <c r="H80" s="735"/>
    </row>
    <row r="81" spans="5:13" ht="15.75" x14ac:dyDescent="0.25">
      <c r="E81" s="735"/>
      <c r="H81" s="735"/>
    </row>
    <row r="82" spans="5:13" ht="15.75" x14ac:dyDescent="0.25">
      <c r="E82" s="735"/>
      <c r="H82" s="735"/>
    </row>
    <row r="83" spans="5:13" x14ac:dyDescent="0.2">
      <c r="E83" s="196"/>
      <c r="H83" s="196"/>
    </row>
    <row r="84" spans="5:13" ht="15.75" x14ac:dyDescent="0.25">
      <c r="E84" s="735"/>
      <c r="H84" s="735"/>
    </row>
    <row r="85" spans="5:13" ht="15.75" x14ac:dyDescent="0.25">
      <c r="E85" s="735"/>
      <c r="H85" s="735"/>
    </row>
    <row r="86" spans="5:13" x14ac:dyDescent="0.2">
      <c r="E86" s="195"/>
      <c r="H86" s="195"/>
    </row>
    <row r="87" spans="5:13" ht="15.75" x14ac:dyDescent="0.25">
      <c r="E87" s="735"/>
      <c r="H87" s="735"/>
    </row>
    <row r="88" spans="5:13" ht="15.75" x14ac:dyDescent="0.25">
      <c r="E88" s="735"/>
      <c r="H88" s="735"/>
    </row>
    <row r="89" spans="5:13" ht="15.75" x14ac:dyDescent="0.25">
      <c r="E89" s="733"/>
      <c r="H89" s="733"/>
    </row>
    <row r="90" spans="5:13" ht="15.75" x14ac:dyDescent="0.25">
      <c r="E90" s="735"/>
      <c r="H90" s="735"/>
    </row>
    <row r="91" spans="5:13" ht="15.75" x14ac:dyDescent="0.25">
      <c r="E91" s="735"/>
      <c r="H91" s="735"/>
    </row>
    <row r="92" spans="5:13" ht="15.75" x14ac:dyDescent="0.25">
      <c r="E92" s="735"/>
      <c r="H92" s="735"/>
    </row>
    <row r="93" spans="5:13" ht="15.75" x14ac:dyDescent="0.25">
      <c r="E93" s="735"/>
      <c r="H93" s="735"/>
    </row>
    <row r="94" spans="5:13" ht="15.75" x14ac:dyDescent="0.25">
      <c r="E94" s="735"/>
      <c r="H94" s="735"/>
    </row>
    <row r="95" spans="5:13" ht="15.75" x14ac:dyDescent="0.25">
      <c r="E95" s="732"/>
      <c r="H95" s="732"/>
    </row>
    <row r="96" spans="5:13" ht="15.75" x14ac:dyDescent="0.25">
      <c r="E96" s="735"/>
      <c r="H96" s="735"/>
      <c r="M96" s="731" t="s">
        <v>8</v>
      </c>
    </row>
    <row r="97" spans="5:14" ht="15.75" x14ac:dyDescent="0.25">
      <c r="E97" s="735"/>
      <c r="H97" s="735"/>
    </row>
    <row r="98" spans="5:14" x14ac:dyDescent="0.2">
      <c r="E98" s="194"/>
      <c r="H98" s="194"/>
    </row>
    <row r="99" spans="5:14" ht="15.75" x14ac:dyDescent="0.25">
      <c r="E99" s="730"/>
      <c r="H99" s="730"/>
    </row>
    <row r="101" spans="5:14" x14ac:dyDescent="0.2">
      <c r="N101" s="10645"/>
    </row>
    <row r="126" spans="4:4" x14ac:dyDescent="0.2">
      <c r="D126" s="10653"/>
    </row>
  </sheetData>
  <mergeCells count="1">
    <mergeCell ref="Q27:R27"/>
  </mergeCells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789"/>
      <c r="B1" s="240"/>
      <c r="C1" s="240"/>
      <c r="D1" s="239"/>
      <c r="E1" s="240"/>
      <c r="F1" s="240"/>
      <c r="G1" s="240"/>
      <c r="H1" s="240"/>
      <c r="I1" s="239"/>
      <c r="J1" s="240"/>
      <c r="K1" s="240"/>
      <c r="L1" s="240"/>
      <c r="M1" s="240"/>
      <c r="N1" s="240"/>
      <c r="O1" s="240"/>
      <c r="P1" s="788"/>
    </row>
    <row r="2" spans="1:16" ht="12.75" customHeight="1" x14ac:dyDescent="0.2">
      <c r="A2" s="10510" t="s">
        <v>0</v>
      </c>
      <c r="B2" s="10534"/>
      <c r="C2" s="10534"/>
      <c r="D2" s="10534"/>
      <c r="E2" s="10534"/>
      <c r="F2" s="10534"/>
      <c r="G2" s="10534"/>
      <c r="H2" s="10534"/>
      <c r="I2" s="10534"/>
      <c r="J2" s="10534"/>
      <c r="K2" s="10534"/>
      <c r="L2" s="10534"/>
      <c r="M2" s="10534"/>
      <c r="N2" s="10534"/>
      <c r="O2" s="10534"/>
      <c r="P2" s="729"/>
    </row>
    <row r="3" spans="1:16" ht="12.75" customHeight="1" x14ac:dyDescent="0.2">
      <c r="A3" s="787"/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  <c r="P3" s="785"/>
    </row>
    <row r="4" spans="1:16" ht="12.75" customHeight="1" x14ac:dyDescent="0.2">
      <c r="A4" s="236" t="s">
        <v>125</v>
      </c>
      <c r="B4" s="784"/>
      <c r="C4" s="784"/>
      <c r="D4" s="784"/>
      <c r="E4" s="784"/>
      <c r="F4" s="784"/>
      <c r="G4" s="784"/>
      <c r="H4" s="784"/>
      <c r="I4" s="784"/>
      <c r="J4" s="783"/>
      <c r="K4" s="782"/>
      <c r="L4" s="782"/>
      <c r="M4" s="782"/>
      <c r="N4" s="782"/>
      <c r="O4" s="782"/>
      <c r="P4" s="785"/>
    </row>
    <row r="5" spans="1:16" ht="12.75" customHeight="1" x14ac:dyDescent="0.2">
      <c r="A5" s="235"/>
      <c r="B5" s="782"/>
      <c r="C5" s="782"/>
      <c r="D5" s="781"/>
      <c r="E5" s="782"/>
      <c r="F5" s="782"/>
      <c r="G5" s="782"/>
      <c r="H5" s="782"/>
      <c r="I5" s="781"/>
      <c r="J5" s="782"/>
      <c r="K5" s="782"/>
      <c r="L5" s="782"/>
      <c r="M5" s="782"/>
      <c r="N5" s="782"/>
      <c r="O5" s="782"/>
      <c r="P5" s="785"/>
    </row>
    <row r="6" spans="1:16" ht="12.75" customHeight="1" x14ac:dyDescent="0.2">
      <c r="A6" s="235" t="s">
        <v>2</v>
      </c>
      <c r="B6" s="782"/>
      <c r="C6" s="782"/>
      <c r="D6" s="781"/>
      <c r="E6" s="782"/>
      <c r="F6" s="782"/>
      <c r="G6" s="782"/>
      <c r="H6" s="782"/>
      <c r="I6" s="781"/>
      <c r="J6" s="782"/>
      <c r="K6" s="782"/>
      <c r="L6" s="782"/>
      <c r="M6" s="782"/>
      <c r="N6" s="782"/>
      <c r="O6" s="782"/>
      <c r="P6" s="785"/>
    </row>
    <row r="7" spans="1:16" ht="12.75" customHeight="1" x14ac:dyDescent="0.2">
      <c r="A7" s="235" t="s">
        <v>3</v>
      </c>
      <c r="B7" s="782"/>
      <c r="C7" s="782"/>
      <c r="D7" s="781"/>
      <c r="E7" s="782"/>
      <c r="F7" s="782"/>
      <c r="G7" s="782"/>
      <c r="H7" s="782"/>
      <c r="I7" s="781"/>
      <c r="J7" s="782"/>
      <c r="K7" s="782"/>
      <c r="L7" s="782"/>
      <c r="M7" s="782"/>
      <c r="N7" s="782"/>
      <c r="O7" s="782"/>
      <c r="P7" s="785"/>
    </row>
    <row r="8" spans="1:16" ht="12.75" customHeight="1" x14ac:dyDescent="0.2">
      <c r="A8" s="235" t="s">
        <v>4</v>
      </c>
      <c r="B8" s="782"/>
      <c r="C8" s="782"/>
      <c r="D8" s="781"/>
      <c r="E8" s="782"/>
      <c r="F8" s="782"/>
      <c r="G8" s="782"/>
      <c r="H8" s="782"/>
      <c r="I8" s="781"/>
      <c r="J8" s="782"/>
      <c r="K8" s="782"/>
      <c r="L8" s="782"/>
      <c r="M8" s="782"/>
      <c r="N8" s="782"/>
      <c r="O8" s="782"/>
      <c r="P8" s="785"/>
    </row>
    <row r="9" spans="1:16" ht="12.75" customHeight="1" x14ac:dyDescent="0.2">
      <c r="A9" s="10533" t="s">
        <v>5</v>
      </c>
      <c r="B9" s="728"/>
      <c r="C9" s="728"/>
      <c r="D9" s="193"/>
      <c r="E9" s="728"/>
      <c r="F9" s="728"/>
      <c r="G9" s="728"/>
      <c r="H9" s="728"/>
      <c r="I9" s="193"/>
      <c r="J9" s="728"/>
      <c r="K9" s="728"/>
      <c r="L9" s="728"/>
      <c r="M9" s="728"/>
      <c r="N9" s="728"/>
      <c r="O9" s="728"/>
      <c r="P9" s="727"/>
    </row>
    <row r="10" spans="1:16" ht="12.75" customHeight="1" x14ac:dyDescent="0.2">
      <c r="A10" s="235" t="s">
        <v>6</v>
      </c>
      <c r="B10" s="782"/>
      <c r="C10" s="782"/>
      <c r="D10" s="781"/>
      <c r="E10" s="782"/>
      <c r="F10" s="782"/>
      <c r="G10" s="782"/>
      <c r="H10" s="782"/>
      <c r="I10" s="781"/>
      <c r="J10" s="782"/>
      <c r="K10" s="782"/>
      <c r="L10" s="782"/>
      <c r="M10" s="782"/>
      <c r="N10" s="782"/>
      <c r="O10" s="782"/>
      <c r="P10" s="785"/>
    </row>
    <row r="11" spans="1:16" ht="12.75" customHeight="1" x14ac:dyDescent="0.2">
      <c r="A11" s="235"/>
      <c r="B11" s="782"/>
      <c r="C11" s="782"/>
      <c r="D11" s="781"/>
      <c r="E11" s="782"/>
      <c r="F11" s="782"/>
      <c r="G11" s="778"/>
      <c r="H11" s="782"/>
      <c r="I11" s="781"/>
      <c r="J11" s="782"/>
      <c r="K11" s="782"/>
      <c r="L11" s="782"/>
      <c r="M11" s="782"/>
      <c r="N11" s="782"/>
      <c r="O11" s="782"/>
      <c r="P11" s="785"/>
    </row>
    <row r="12" spans="1:16" ht="12.75" customHeight="1" x14ac:dyDescent="0.2">
      <c r="A12" s="235" t="s">
        <v>126</v>
      </c>
      <c r="B12" s="782"/>
      <c r="C12" s="782"/>
      <c r="D12" s="781"/>
      <c r="E12" s="782" t="s">
        <v>8</v>
      </c>
      <c r="F12" s="782"/>
      <c r="G12" s="782"/>
      <c r="H12" s="782"/>
      <c r="I12" s="781"/>
      <c r="J12" s="782"/>
      <c r="K12" s="782"/>
      <c r="L12" s="782"/>
      <c r="M12" s="782"/>
      <c r="N12" s="233" t="s">
        <v>127</v>
      </c>
      <c r="O12" s="782"/>
      <c r="P12" s="785"/>
    </row>
    <row r="13" spans="1:16" ht="12.75" customHeight="1" x14ac:dyDescent="0.2">
      <c r="A13" s="235"/>
      <c r="B13" s="782"/>
      <c r="C13" s="782"/>
      <c r="D13" s="781"/>
      <c r="E13" s="782"/>
      <c r="F13" s="782"/>
      <c r="G13" s="782"/>
      <c r="H13" s="782"/>
      <c r="I13" s="781"/>
      <c r="J13" s="782"/>
      <c r="K13" s="782"/>
      <c r="L13" s="782"/>
      <c r="M13" s="782"/>
      <c r="N13" s="782"/>
      <c r="O13" s="782"/>
      <c r="P13" s="785"/>
    </row>
    <row r="14" spans="1:16" ht="12.75" customHeight="1" x14ac:dyDescent="0.2">
      <c r="A14" s="10533" t="s">
        <v>10</v>
      </c>
      <c r="B14" s="726"/>
      <c r="C14" s="726"/>
      <c r="D14" s="725"/>
      <c r="E14" s="726"/>
      <c r="F14" s="726"/>
      <c r="G14" s="726"/>
      <c r="H14" s="726"/>
      <c r="I14" s="725"/>
      <c r="J14" s="726"/>
      <c r="K14" s="726"/>
      <c r="L14" s="726"/>
      <c r="M14" s="726"/>
      <c r="N14" s="192"/>
      <c r="O14" s="724"/>
      <c r="P14" s="191"/>
    </row>
    <row r="15" spans="1:16" ht="12.75" customHeight="1" x14ac:dyDescent="0.2">
      <c r="A15" s="229"/>
      <c r="B15" s="782"/>
      <c r="C15" s="782"/>
      <c r="D15" s="781"/>
      <c r="E15" s="782"/>
      <c r="F15" s="782"/>
      <c r="G15" s="782"/>
      <c r="H15" s="782"/>
      <c r="I15" s="781"/>
      <c r="J15" s="782"/>
      <c r="K15" s="782"/>
      <c r="L15" s="782"/>
      <c r="M15" s="782"/>
      <c r="N15" s="775" t="s">
        <v>11</v>
      </c>
      <c r="O15" s="774" t="s">
        <v>12</v>
      </c>
      <c r="P15" s="785"/>
    </row>
    <row r="16" spans="1:16" ht="12.75" customHeight="1" x14ac:dyDescent="0.2">
      <c r="A16" s="229" t="s">
        <v>13</v>
      </c>
      <c r="B16" s="782"/>
      <c r="C16" s="782"/>
      <c r="D16" s="781"/>
      <c r="E16" s="782"/>
      <c r="F16" s="782"/>
      <c r="G16" s="782"/>
      <c r="H16" s="782"/>
      <c r="I16" s="781"/>
      <c r="J16" s="782"/>
      <c r="K16" s="782"/>
      <c r="L16" s="782"/>
      <c r="M16" s="782"/>
      <c r="N16" s="773"/>
      <c r="O16" s="785"/>
      <c r="P16" s="785"/>
    </row>
    <row r="17" spans="1:47" ht="12.75" customHeight="1" x14ac:dyDescent="0.2">
      <c r="A17" s="190" t="s">
        <v>14</v>
      </c>
      <c r="B17" s="189"/>
      <c r="C17" s="189"/>
      <c r="D17" s="723"/>
      <c r="E17" s="189"/>
      <c r="F17" s="189"/>
      <c r="G17" s="189"/>
      <c r="H17" s="189"/>
      <c r="I17" s="723"/>
      <c r="J17" s="189"/>
      <c r="K17" s="189"/>
      <c r="L17" s="189"/>
      <c r="M17" s="189"/>
      <c r="N17" s="7678" t="s">
        <v>15</v>
      </c>
      <c r="O17" s="7679" t="s">
        <v>16</v>
      </c>
      <c r="P17" s="188"/>
    </row>
    <row r="18" spans="1:47" ht="12.75" customHeight="1" x14ac:dyDescent="0.2">
      <c r="A18" s="722"/>
      <c r="B18" s="187"/>
      <c r="C18" s="187"/>
      <c r="D18" s="721"/>
      <c r="E18" s="187"/>
      <c r="F18" s="187"/>
      <c r="G18" s="187"/>
      <c r="H18" s="187"/>
      <c r="I18" s="721"/>
      <c r="J18" s="187"/>
      <c r="K18" s="187"/>
      <c r="L18" s="187"/>
      <c r="M18" s="187"/>
      <c r="N18" s="7678"/>
      <c r="O18" s="7679"/>
      <c r="P18" s="720" t="s">
        <v>8</v>
      </c>
    </row>
    <row r="19" spans="1:47" ht="12.75" customHeight="1" x14ac:dyDescent="0.2">
      <c r="A19" s="229"/>
      <c r="B19" s="782"/>
      <c r="C19" s="782"/>
      <c r="D19" s="781"/>
      <c r="E19" s="782"/>
      <c r="F19" s="782"/>
      <c r="G19" s="782"/>
      <c r="H19" s="782"/>
      <c r="I19" s="781"/>
      <c r="J19" s="782"/>
      <c r="K19" s="224"/>
      <c r="L19" s="782" t="s">
        <v>17</v>
      </c>
      <c r="M19" s="782"/>
      <c r="N19" s="768"/>
      <c r="O19" s="223"/>
      <c r="P19" s="785"/>
      <c r="AU19" s="10645"/>
    </row>
    <row r="20" spans="1:47" ht="12.75" customHeight="1" x14ac:dyDescent="0.2">
      <c r="A20" s="229"/>
      <c r="B20" s="782"/>
      <c r="C20" s="782"/>
      <c r="D20" s="781"/>
      <c r="E20" s="782"/>
      <c r="F20" s="782"/>
      <c r="G20" s="782"/>
      <c r="H20" s="782"/>
      <c r="I20" s="781"/>
      <c r="J20" s="782"/>
      <c r="K20" s="782"/>
      <c r="L20" s="782"/>
      <c r="M20" s="782"/>
      <c r="N20" s="767"/>
      <c r="O20" s="222"/>
      <c r="P20" s="785"/>
    </row>
    <row r="21" spans="1:47" ht="12.75" customHeight="1" x14ac:dyDescent="0.2">
      <c r="A21" s="235"/>
      <c r="B21" s="782"/>
      <c r="C21" s="786"/>
      <c r="D21" s="786"/>
      <c r="E21" s="782"/>
      <c r="F21" s="782"/>
      <c r="G21" s="782"/>
      <c r="H21" s="782" t="s">
        <v>8</v>
      </c>
      <c r="I21" s="781"/>
      <c r="J21" s="782"/>
      <c r="K21" s="782"/>
      <c r="L21" s="782"/>
      <c r="M21" s="782"/>
      <c r="N21" s="766"/>
      <c r="O21" s="765"/>
      <c r="P21" s="785"/>
    </row>
    <row r="22" spans="1:47" ht="12.75" customHeight="1" x14ac:dyDescent="0.2">
      <c r="A22" s="229"/>
      <c r="B22" s="782"/>
      <c r="C22" s="782"/>
      <c r="D22" s="781"/>
      <c r="E22" s="782"/>
      <c r="F22" s="782"/>
      <c r="G22" s="782"/>
      <c r="H22" s="782"/>
      <c r="I22" s="781"/>
      <c r="J22" s="782"/>
      <c r="K22" s="782"/>
      <c r="L22" s="782"/>
      <c r="M22" s="782"/>
      <c r="N22" s="782"/>
      <c r="O22" s="782"/>
      <c r="P22" s="785"/>
    </row>
    <row r="23" spans="1:47" ht="12.75" customHeight="1" x14ac:dyDescent="0.2">
      <c r="A23" s="235" t="s">
        <v>18</v>
      </c>
      <c r="B23" s="782"/>
      <c r="C23" s="782"/>
      <c r="D23" s="781"/>
      <c r="E23" s="221" t="s">
        <v>19</v>
      </c>
      <c r="F23" s="221"/>
      <c r="G23" s="221"/>
      <c r="H23" s="221"/>
      <c r="I23" s="221"/>
      <c r="J23" s="221"/>
      <c r="K23" s="221"/>
      <c r="L23" s="221"/>
      <c r="M23" s="782"/>
      <c r="N23" s="782"/>
      <c r="O23" s="782"/>
      <c r="P23" s="785"/>
    </row>
    <row r="24" spans="1:47" ht="15.75" x14ac:dyDescent="0.25">
      <c r="A24" s="229"/>
      <c r="B24" s="782"/>
      <c r="C24" s="782"/>
      <c r="D24" s="781"/>
      <c r="E24" s="764" t="s">
        <v>20</v>
      </c>
      <c r="F24" s="764"/>
      <c r="G24" s="764"/>
      <c r="H24" s="764"/>
      <c r="I24" s="764"/>
      <c r="J24" s="764"/>
      <c r="K24" s="764"/>
      <c r="L24" s="764"/>
      <c r="M24" s="782"/>
      <c r="N24" s="782"/>
      <c r="O24" s="782"/>
      <c r="P24" s="785"/>
    </row>
    <row r="25" spans="1:47" ht="12.75" customHeight="1" x14ac:dyDescent="0.2">
      <c r="A25" s="763"/>
      <c r="B25" s="762" t="s">
        <v>21</v>
      </c>
      <c r="C25" s="761"/>
      <c r="D25" s="761"/>
      <c r="E25" s="761"/>
      <c r="F25" s="761"/>
      <c r="G25" s="761"/>
      <c r="H25" s="761"/>
      <c r="I25" s="761"/>
      <c r="J25" s="761"/>
      <c r="K25" s="761"/>
      <c r="L25" s="761"/>
      <c r="M25" s="761"/>
      <c r="N25" s="761"/>
      <c r="O25" s="782"/>
      <c r="P25" s="785"/>
    </row>
    <row r="26" spans="1:47" ht="12.75" customHeight="1" x14ac:dyDescent="0.2">
      <c r="A26" s="760" t="s">
        <v>22</v>
      </c>
      <c r="B26" s="759" t="s">
        <v>23</v>
      </c>
      <c r="C26" s="759"/>
      <c r="D26" s="760" t="s">
        <v>24</v>
      </c>
      <c r="E26" s="760" t="s">
        <v>25</v>
      </c>
      <c r="F26" s="760" t="s">
        <v>22</v>
      </c>
      <c r="G26" s="759" t="s">
        <v>23</v>
      </c>
      <c r="H26" s="759"/>
      <c r="I26" s="760" t="s">
        <v>24</v>
      </c>
      <c r="J26" s="760" t="s">
        <v>25</v>
      </c>
      <c r="K26" s="760" t="s">
        <v>22</v>
      </c>
      <c r="L26" s="759" t="s">
        <v>23</v>
      </c>
      <c r="M26" s="759"/>
      <c r="N26" s="220" t="s">
        <v>24</v>
      </c>
      <c r="O26" s="760" t="s">
        <v>25</v>
      </c>
      <c r="P26" s="785"/>
    </row>
    <row r="27" spans="1:47" ht="12.75" customHeight="1" x14ac:dyDescent="0.2">
      <c r="A27" s="760"/>
      <c r="B27" s="759" t="s">
        <v>26</v>
      </c>
      <c r="C27" s="759" t="s">
        <v>2</v>
      </c>
      <c r="D27" s="760"/>
      <c r="E27" s="760"/>
      <c r="F27" s="760"/>
      <c r="G27" s="759" t="s">
        <v>26</v>
      </c>
      <c r="H27" s="759" t="s">
        <v>2</v>
      </c>
      <c r="I27" s="760"/>
      <c r="J27" s="760"/>
      <c r="K27" s="760"/>
      <c r="L27" s="759" t="s">
        <v>26</v>
      </c>
      <c r="M27" s="759" t="s">
        <v>2</v>
      </c>
      <c r="N27" s="758"/>
      <c r="O27" s="760"/>
      <c r="P27" s="785"/>
      <c r="Q27" s="41" t="s">
        <v>165</v>
      </c>
      <c r="R27" s="40"/>
      <c r="S27" t="s">
        <v>166</v>
      </c>
    </row>
    <row r="28" spans="1:47" ht="12.75" customHeight="1" x14ac:dyDescent="0.25">
      <c r="A28" s="10642">
        <v>1</v>
      </c>
      <c r="B28" s="219">
        <v>0</v>
      </c>
      <c r="C28" s="218">
        <v>0.15</v>
      </c>
      <c r="D28" s="10645">
        <v>12000</v>
      </c>
      <c r="E28" s="217">
        <f t="shared" ref="E28:E59" si="0">D28*(100-2.6)/100</f>
        <v>11688</v>
      </c>
      <c r="F28" s="10647">
        <v>33</v>
      </c>
      <c r="G28" s="10643">
        <v>8</v>
      </c>
      <c r="H28" s="10643">
        <v>8.15</v>
      </c>
      <c r="I28" s="10645">
        <v>12000</v>
      </c>
      <c r="J28" s="217">
        <f t="shared" ref="J28:J59" si="1">I28*(100-2.6)/100</f>
        <v>11688</v>
      </c>
      <c r="K28" s="10647">
        <v>65</v>
      </c>
      <c r="L28" s="10643">
        <v>16</v>
      </c>
      <c r="M28" s="10643">
        <v>16.149999999999999</v>
      </c>
      <c r="N28" s="10645">
        <v>12000</v>
      </c>
      <c r="O28" s="217">
        <f t="shared" ref="O28:O59" si="2">N28*(100-2.6)/100</f>
        <v>11688</v>
      </c>
      <c r="P28" s="785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5">
      <c r="A29" s="10642">
        <v>2</v>
      </c>
      <c r="B29" s="10642">
        <v>0.15</v>
      </c>
      <c r="C29" s="216">
        <v>0.3</v>
      </c>
      <c r="D29" s="10645">
        <v>12000</v>
      </c>
      <c r="E29" s="217">
        <f t="shared" si="0"/>
        <v>11688</v>
      </c>
      <c r="F29" s="10647">
        <v>34</v>
      </c>
      <c r="G29" s="10643">
        <v>8.15</v>
      </c>
      <c r="H29" s="10643">
        <v>8.3000000000000007</v>
      </c>
      <c r="I29" s="10645">
        <v>12000</v>
      </c>
      <c r="J29" s="217">
        <f t="shared" si="1"/>
        <v>11688</v>
      </c>
      <c r="K29" s="10647">
        <v>66</v>
      </c>
      <c r="L29" s="10643">
        <v>16.149999999999999</v>
      </c>
      <c r="M29" s="10643">
        <v>16.3</v>
      </c>
      <c r="N29" s="10645">
        <v>12000</v>
      </c>
      <c r="O29" s="217">
        <f t="shared" si="2"/>
        <v>11688</v>
      </c>
      <c r="P29" s="78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10650">
        <v>3</v>
      </c>
      <c r="B30" s="10609">
        <v>0.3</v>
      </c>
      <c r="C30" s="10651">
        <v>0.45</v>
      </c>
      <c r="D30" s="10653">
        <v>12000</v>
      </c>
      <c r="E30" s="719">
        <f t="shared" si="0"/>
        <v>11688</v>
      </c>
      <c r="F30" s="10654">
        <v>35</v>
      </c>
      <c r="G30" s="10655">
        <v>8.3000000000000007</v>
      </c>
      <c r="H30" s="10655">
        <v>8.4499999999999993</v>
      </c>
      <c r="I30" s="10653">
        <v>12000</v>
      </c>
      <c r="J30" s="719">
        <f t="shared" si="1"/>
        <v>11688</v>
      </c>
      <c r="K30" s="10654">
        <v>67</v>
      </c>
      <c r="L30" s="10655">
        <v>16.3</v>
      </c>
      <c r="M30" s="10655">
        <v>16.45</v>
      </c>
      <c r="N30" s="10653">
        <v>12000</v>
      </c>
      <c r="O30" s="719">
        <f t="shared" si="2"/>
        <v>11688</v>
      </c>
      <c r="P30" s="718"/>
      <c r="Q30" s="10609">
        <v>2</v>
      </c>
      <c r="R30" s="10651">
        <v>2.15</v>
      </c>
      <c r="S30" s="39">
        <f>AVERAGE(D36:D39)</f>
        <v>12000</v>
      </c>
      <c r="V30" s="186"/>
    </row>
    <row r="31" spans="1:47" ht="12.75" customHeight="1" x14ac:dyDescent="0.25">
      <c r="A31" s="10642">
        <v>4</v>
      </c>
      <c r="B31" s="10642">
        <v>0.45</v>
      </c>
      <c r="C31" s="10643">
        <v>1</v>
      </c>
      <c r="D31" s="10645">
        <v>12000</v>
      </c>
      <c r="E31" s="217">
        <f t="shared" si="0"/>
        <v>11688</v>
      </c>
      <c r="F31" s="10647">
        <v>36</v>
      </c>
      <c r="G31" s="10643">
        <v>8.4499999999999993</v>
      </c>
      <c r="H31" s="10643">
        <v>9</v>
      </c>
      <c r="I31" s="10645">
        <v>12000</v>
      </c>
      <c r="J31" s="217">
        <f t="shared" si="1"/>
        <v>11688</v>
      </c>
      <c r="K31" s="10647">
        <v>68</v>
      </c>
      <c r="L31" s="10643">
        <v>16.45</v>
      </c>
      <c r="M31" s="10643">
        <v>17</v>
      </c>
      <c r="N31" s="10645">
        <v>12000</v>
      </c>
      <c r="O31" s="217">
        <f t="shared" si="2"/>
        <v>11688</v>
      </c>
      <c r="P31" s="785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10650">
        <v>5</v>
      </c>
      <c r="B32" s="10655">
        <v>1</v>
      </c>
      <c r="C32" s="10651">
        <v>1.1499999999999999</v>
      </c>
      <c r="D32" s="10653">
        <v>12000</v>
      </c>
      <c r="E32" s="717">
        <f t="shared" si="0"/>
        <v>11688</v>
      </c>
      <c r="F32" s="10654">
        <v>37</v>
      </c>
      <c r="G32" s="10655">
        <v>9</v>
      </c>
      <c r="H32" s="10655">
        <v>9.15</v>
      </c>
      <c r="I32" s="10653">
        <v>12000</v>
      </c>
      <c r="J32" s="717">
        <f t="shared" si="1"/>
        <v>11688</v>
      </c>
      <c r="K32" s="10654">
        <v>69</v>
      </c>
      <c r="L32" s="10655">
        <v>17</v>
      </c>
      <c r="M32" s="10655">
        <v>17.149999999999999</v>
      </c>
      <c r="N32" s="10653">
        <v>12000</v>
      </c>
      <c r="O32" s="717">
        <f t="shared" si="2"/>
        <v>11688</v>
      </c>
      <c r="P32" s="716"/>
      <c r="Q32" s="10609">
        <v>4</v>
      </c>
      <c r="R32" s="10626">
        <v>4.1500000000000004</v>
      </c>
      <c r="S32" s="39">
        <f>AVERAGE(D44:D47)</f>
        <v>12000</v>
      </c>
      <c r="AQ32" s="10653"/>
    </row>
    <row r="33" spans="1:19" ht="12.75" customHeight="1" x14ac:dyDescent="0.2">
      <c r="A33" s="10650">
        <v>6</v>
      </c>
      <c r="B33" s="10651">
        <v>1.1499999999999999</v>
      </c>
      <c r="C33" s="10655">
        <v>1.3</v>
      </c>
      <c r="D33" s="10653">
        <v>12000</v>
      </c>
      <c r="E33" s="185">
        <f t="shared" si="0"/>
        <v>11688</v>
      </c>
      <c r="F33" s="10654">
        <v>38</v>
      </c>
      <c r="G33" s="10655">
        <v>9.15</v>
      </c>
      <c r="H33" s="10655">
        <v>9.3000000000000007</v>
      </c>
      <c r="I33" s="10653">
        <v>12000</v>
      </c>
      <c r="J33" s="185">
        <f t="shared" si="1"/>
        <v>11688</v>
      </c>
      <c r="K33" s="10654">
        <v>70</v>
      </c>
      <c r="L33" s="10655">
        <v>17.149999999999999</v>
      </c>
      <c r="M33" s="10655">
        <v>17.3</v>
      </c>
      <c r="N33" s="10653">
        <v>12000</v>
      </c>
      <c r="O33" s="185">
        <f t="shared" si="2"/>
        <v>11688</v>
      </c>
      <c r="P33" s="715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10650">
        <v>7</v>
      </c>
      <c r="B34" s="10609">
        <v>1.3</v>
      </c>
      <c r="C34" s="10651">
        <v>1.45</v>
      </c>
      <c r="D34" s="10653">
        <v>12000</v>
      </c>
      <c r="E34" s="184">
        <f t="shared" si="0"/>
        <v>11688</v>
      </c>
      <c r="F34" s="10654">
        <v>39</v>
      </c>
      <c r="G34" s="10655">
        <v>9.3000000000000007</v>
      </c>
      <c r="H34" s="10655">
        <v>9.4499999999999993</v>
      </c>
      <c r="I34" s="10653">
        <v>12000</v>
      </c>
      <c r="J34" s="184">
        <f t="shared" si="1"/>
        <v>11688</v>
      </c>
      <c r="K34" s="10654">
        <v>71</v>
      </c>
      <c r="L34" s="10655">
        <v>17.3</v>
      </c>
      <c r="M34" s="10655">
        <v>17.45</v>
      </c>
      <c r="N34" s="10653">
        <v>12000</v>
      </c>
      <c r="O34" s="184">
        <f t="shared" si="2"/>
        <v>11688</v>
      </c>
      <c r="P34" s="183"/>
      <c r="Q34" s="10655">
        <v>6</v>
      </c>
      <c r="R34" s="10626">
        <v>6.15</v>
      </c>
      <c r="S34" s="39">
        <f>AVERAGE(D52:D55)</f>
        <v>12000</v>
      </c>
    </row>
    <row r="35" spans="1:19" ht="15.75" x14ac:dyDescent="0.25">
      <c r="A35" s="10642">
        <v>8</v>
      </c>
      <c r="B35" s="10642">
        <v>1.45</v>
      </c>
      <c r="C35" s="10643">
        <v>2</v>
      </c>
      <c r="D35" s="10645">
        <v>12000</v>
      </c>
      <c r="E35" s="217">
        <f t="shared" si="0"/>
        <v>11688</v>
      </c>
      <c r="F35" s="10647">
        <v>40</v>
      </c>
      <c r="G35" s="10643">
        <v>9.4499999999999993</v>
      </c>
      <c r="H35" s="10643">
        <v>10</v>
      </c>
      <c r="I35" s="10645">
        <v>12000</v>
      </c>
      <c r="J35" s="217">
        <f t="shared" si="1"/>
        <v>11688</v>
      </c>
      <c r="K35" s="10647">
        <v>72</v>
      </c>
      <c r="L35" s="10648">
        <v>17.45</v>
      </c>
      <c r="M35" s="10643">
        <v>18</v>
      </c>
      <c r="N35" s="10645">
        <v>12000</v>
      </c>
      <c r="O35" s="217">
        <f t="shared" si="2"/>
        <v>11688</v>
      </c>
      <c r="P35" s="785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10650">
        <v>9</v>
      </c>
      <c r="B36" s="10609">
        <v>2</v>
      </c>
      <c r="C36" s="10651">
        <v>2.15</v>
      </c>
      <c r="D36" s="10653">
        <v>12000</v>
      </c>
      <c r="E36" s="182">
        <f t="shared" si="0"/>
        <v>11688</v>
      </c>
      <c r="F36" s="10654">
        <v>41</v>
      </c>
      <c r="G36" s="10655">
        <v>10</v>
      </c>
      <c r="H36" s="10652">
        <v>10.15</v>
      </c>
      <c r="I36" s="10653">
        <v>12000</v>
      </c>
      <c r="J36" s="182">
        <f t="shared" si="1"/>
        <v>11688</v>
      </c>
      <c r="K36" s="10654">
        <v>73</v>
      </c>
      <c r="L36" s="10652">
        <v>18</v>
      </c>
      <c r="M36" s="10655">
        <v>18.149999999999999</v>
      </c>
      <c r="N36" s="10653">
        <v>12000</v>
      </c>
      <c r="O36" s="182">
        <f t="shared" si="2"/>
        <v>11688</v>
      </c>
      <c r="P36" s="714"/>
      <c r="Q36" s="10655">
        <v>8</v>
      </c>
      <c r="R36" s="10655">
        <v>8.15</v>
      </c>
      <c r="S36" s="39">
        <f>AVERAGE(I28:I31)</f>
        <v>12000</v>
      </c>
    </row>
    <row r="37" spans="1:19" ht="15.75" x14ac:dyDescent="0.25">
      <c r="A37" s="10642">
        <v>10</v>
      </c>
      <c r="B37" s="10642">
        <v>2.15</v>
      </c>
      <c r="C37" s="10643">
        <v>2.2999999999999998</v>
      </c>
      <c r="D37" s="10645">
        <v>12000</v>
      </c>
      <c r="E37" s="217">
        <f t="shared" si="0"/>
        <v>11688</v>
      </c>
      <c r="F37" s="10647">
        <v>42</v>
      </c>
      <c r="G37" s="10643">
        <v>10.15</v>
      </c>
      <c r="H37" s="10648">
        <v>10.3</v>
      </c>
      <c r="I37" s="10645">
        <v>12000</v>
      </c>
      <c r="J37" s="217">
        <f t="shared" si="1"/>
        <v>11688</v>
      </c>
      <c r="K37" s="10647">
        <v>74</v>
      </c>
      <c r="L37" s="10648">
        <v>18.149999999999999</v>
      </c>
      <c r="M37" s="10643">
        <v>18.3</v>
      </c>
      <c r="N37" s="10645">
        <v>12000</v>
      </c>
      <c r="O37" s="217">
        <f t="shared" si="2"/>
        <v>11688</v>
      </c>
      <c r="P37" s="785"/>
      <c r="Q37" s="10655">
        <v>9</v>
      </c>
      <c r="R37" s="10655">
        <v>9.15</v>
      </c>
      <c r="S37" s="39">
        <f>AVERAGE(I32:I35)</f>
        <v>12000</v>
      </c>
    </row>
    <row r="38" spans="1:19" ht="15.75" x14ac:dyDescent="0.25">
      <c r="A38" s="10642">
        <v>11</v>
      </c>
      <c r="B38" s="216">
        <v>2.2999999999999998</v>
      </c>
      <c r="C38" s="218">
        <v>2.4500000000000002</v>
      </c>
      <c r="D38" s="10645">
        <v>12000</v>
      </c>
      <c r="E38" s="217">
        <f t="shared" si="0"/>
        <v>11688</v>
      </c>
      <c r="F38" s="10647">
        <v>43</v>
      </c>
      <c r="G38" s="10643">
        <v>10.3</v>
      </c>
      <c r="H38" s="10648">
        <v>10.45</v>
      </c>
      <c r="I38" s="10645">
        <v>12000</v>
      </c>
      <c r="J38" s="217">
        <f t="shared" si="1"/>
        <v>11688</v>
      </c>
      <c r="K38" s="10647">
        <v>75</v>
      </c>
      <c r="L38" s="10648">
        <v>18.3</v>
      </c>
      <c r="M38" s="10643">
        <v>18.45</v>
      </c>
      <c r="N38" s="10645">
        <v>12000</v>
      </c>
      <c r="O38" s="217">
        <f t="shared" si="2"/>
        <v>11688</v>
      </c>
      <c r="P38" s="785"/>
      <c r="Q38" s="10655">
        <v>10</v>
      </c>
      <c r="R38" s="10652">
        <v>10.15</v>
      </c>
      <c r="S38" s="39">
        <f>AVERAGE(I36:I39)</f>
        <v>12000</v>
      </c>
    </row>
    <row r="39" spans="1:19" ht="15.75" x14ac:dyDescent="0.25">
      <c r="A39" s="10642">
        <v>12</v>
      </c>
      <c r="B39" s="10642">
        <v>2.4500000000000002</v>
      </c>
      <c r="C39" s="10643">
        <v>3</v>
      </c>
      <c r="D39" s="10645">
        <v>12000</v>
      </c>
      <c r="E39" s="217">
        <f t="shared" si="0"/>
        <v>11688</v>
      </c>
      <c r="F39" s="10647">
        <v>44</v>
      </c>
      <c r="G39" s="10643">
        <v>10.45</v>
      </c>
      <c r="H39" s="10648">
        <v>11</v>
      </c>
      <c r="I39" s="10645">
        <v>12000</v>
      </c>
      <c r="J39" s="217">
        <f t="shared" si="1"/>
        <v>11688</v>
      </c>
      <c r="K39" s="10647">
        <v>76</v>
      </c>
      <c r="L39" s="10648">
        <v>18.45</v>
      </c>
      <c r="M39" s="10643">
        <v>19</v>
      </c>
      <c r="N39" s="10645">
        <v>12000</v>
      </c>
      <c r="O39" s="217">
        <f t="shared" si="2"/>
        <v>11688</v>
      </c>
      <c r="P39" s="785"/>
      <c r="Q39" s="10655">
        <v>11</v>
      </c>
      <c r="R39" s="10652">
        <v>11.15</v>
      </c>
      <c r="S39" s="39">
        <f>AVERAGE(I40:I43)</f>
        <v>12000</v>
      </c>
    </row>
    <row r="40" spans="1:19" ht="15.75" x14ac:dyDescent="0.25">
      <c r="A40" s="10642">
        <v>13</v>
      </c>
      <c r="B40" s="216">
        <v>3</v>
      </c>
      <c r="C40" s="10644">
        <v>3.15</v>
      </c>
      <c r="D40" s="10645">
        <v>12000</v>
      </c>
      <c r="E40" s="217">
        <f t="shared" si="0"/>
        <v>11688</v>
      </c>
      <c r="F40" s="10647">
        <v>45</v>
      </c>
      <c r="G40" s="10643">
        <v>11</v>
      </c>
      <c r="H40" s="10648">
        <v>11.15</v>
      </c>
      <c r="I40" s="10645">
        <v>12000</v>
      </c>
      <c r="J40" s="217">
        <f t="shared" si="1"/>
        <v>11688</v>
      </c>
      <c r="K40" s="10647">
        <v>77</v>
      </c>
      <c r="L40" s="10648">
        <v>19</v>
      </c>
      <c r="M40" s="10643">
        <v>19.149999999999999</v>
      </c>
      <c r="N40" s="10645">
        <v>12000</v>
      </c>
      <c r="O40" s="217">
        <f t="shared" si="2"/>
        <v>11688</v>
      </c>
      <c r="P40" s="785"/>
      <c r="Q40" s="10655">
        <v>12</v>
      </c>
      <c r="R40" s="10652">
        <v>12.15</v>
      </c>
      <c r="S40" s="39">
        <f>AVERAGE(I44:I47)</f>
        <v>12000</v>
      </c>
    </row>
    <row r="41" spans="1:19" ht="15.75" x14ac:dyDescent="0.25">
      <c r="A41" s="10642">
        <v>14</v>
      </c>
      <c r="B41" s="10642">
        <v>3.15</v>
      </c>
      <c r="C41" s="10648">
        <v>3.3</v>
      </c>
      <c r="D41" s="10645">
        <v>12000</v>
      </c>
      <c r="E41" s="217">
        <f t="shared" si="0"/>
        <v>11688</v>
      </c>
      <c r="F41" s="10647">
        <v>46</v>
      </c>
      <c r="G41" s="10643">
        <v>11.15</v>
      </c>
      <c r="H41" s="10648">
        <v>11.3</v>
      </c>
      <c r="I41" s="10645">
        <v>12000</v>
      </c>
      <c r="J41" s="217">
        <f t="shared" si="1"/>
        <v>11688</v>
      </c>
      <c r="K41" s="10647">
        <v>78</v>
      </c>
      <c r="L41" s="10648">
        <v>19.149999999999999</v>
      </c>
      <c r="M41" s="10643">
        <v>19.3</v>
      </c>
      <c r="N41" s="10645">
        <v>12000</v>
      </c>
      <c r="O41" s="217">
        <f t="shared" si="2"/>
        <v>11688</v>
      </c>
      <c r="P41" s="785"/>
      <c r="Q41" s="10655">
        <v>13</v>
      </c>
      <c r="R41" s="10652">
        <v>13.15</v>
      </c>
      <c r="S41" s="39">
        <f>AVERAGE(I48:I51)</f>
        <v>12000</v>
      </c>
    </row>
    <row r="42" spans="1:19" ht="15.75" x14ac:dyDescent="0.25">
      <c r="A42" s="10642">
        <v>15</v>
      </c>
      <c r="B42" s="216">
        <v>3.3</v>
      </c>
      <c r="C42" s="10644">
        <v>3.45</v>
      </c>
      <c r="D42" s="10645">
        <v>12000</v>
      </c>
      <c r="E42" s="217">
        <f t="shared" si="0"/>
        <v>11688</v>
      </c>
      <c r="F42" s="10647">
        <v>47</v>
      </c>
      <c r="G42" s="10643">
        <v>11.3</v>
      </c>
      <c r="H42" s="10648">
        <v>11.45</v>
      </c>
      <c r="I42" s="10645">
        <v>12000</v>
      </c>
      <c r="J42" s="217">
        <f t="shared" si="1"/>
        <v>11688</v>
      </c>
      <c r="K42" s="10647">
        <v>79</v>
      </c>
      <c r="L42" s="10648">
        <v>19.3</v>
      </c>
      <c r="M42" s="10643">
        <v>19.45</v>
      </c>
      <c r="N42" s="10645">
        <v>12000</v>
      </c>
      <c r="O42" s="217">
        <f t="shared" si="2"/>
        <v>11688</v>
      </c>
      <c r="P42" s="785"/>
      <c r="Q42" s="10655">
        <v>14</v>
      </c>
      <c r="R42" s="10652">
        <v>14.15</v>
      </c>
      <c r="S42" s="39">
        <f>AVERAGE(I52:I55)</f>
        <v>12000</v>
      </c>
    </row>
    <row r="43" spans="1:19" ht="15.75" x14ac:dyDescent="0.25">
      <c r="A43" s="10642">
        <v>16</v>
      </c>
      <c r="B43" s="10642">
        <v>3.45</v>
      </c>
      <c r="C43" s="10648">
        <v>4</v>
      </c>
      <c r="D43" s="10645">
        <v>12000</v>
      </c>
      <c r="E43" s="217">
        <f t="shared" si="0"/>
        <v>11688</v>
      </c>
      <c r="F43" s="10647">
        <v>48</v>
      </c>
      <c r="G43" s="10643">
        <v>11.45</v>
      </c>
      <c r="H43" s="10648">
        <v>12</v>
      </c>
      <c r="I43" s="10645">
        <v>12000</v>
      </c>
      <c r="J43" s="217">
        <f t="shared" si="1"/>
        <v>11688</v>
      </c>
      <c r="K43" s="10647">
        <v>80</v>
      </c>
      <c r="L43" s="10648">
        <v>19.45</v>
      </c>
      <c r="M43" s="10648">
        <v>20</v>
      </c>
      <c r="N43" s="10645">
        <v>12000</v>
      </c>
      <c r="O43" s="217">
        <f t="shared" si="2"/>
        <v>11688</v>
      </c>
      <c r="P43" s="785"/>
      <c r="Q43" s="10655">
        <v>15</v>
      </c>
      <c r="R43" s="10655">
        <v>15.15</v>
      </c>
      <c r="S43" s="39">
        <f>AVERAGE(I56:I59)</f>
        <v>12000</v>
      </c>
    </row>
    <row r="44" spans="1:19" ht="15.75" x14ac:dyDescent="0.25">
      <c r="A44" s="10642">
        <v>17</v>
      </c>
      <c r="B44" s="216">
        <v>4</v>
      </c>
      <c r="C44" s="10644">
        <v>4.1500000000000004</v>
      </c>
      <c r="D44" s="10645">
        <v>12000</v>
      </c>
      <c r="E44" s="217">
        <f t="shared" si="0"/>
        <v>11688</v>
      </c>
      <c r="F44" s="10647">
        <v>49</v>
      </c>
      <c r="G44" s="10643">
        <v>12</v>
      </c>
      <c r="H44" s="10648">
        <v>12.15</v>
      </c>
      <c r="I44" s="10645">
        <v>12000</v>
      </c>
      <c r="J44" s="217">
        <f t="shared" si="1"/>
        <v>11688</v>
      </c>
      <c r="K44" s="10647">
        <v>81</v>
      </c>
      <c r="L44" s="10648">
        <v>20</v>
      </c>
      <c r="M44" s="10643">
        <v>20.149999999999999</v>
      </c>
      <c r="N44" s="10645">
        <v>12000</v>
      </c>
      <c r="O44" s="217">
        <f t="shared" si="2"/>
        <v>11688</v>
      </c>
      <c r="P44" s="785"/>
      <c r="Q44" s="10655">
        <v>16</v>
      </c>
      <c r="R44" s="10655">
        <v>16.149999999999999</v>
      </c>
      <c r="S44" s="39">
        <f>AVERAGE(N28:N31)</f>
        <v>12000</v>
      </c>
    </row>
    <row r="45" spans="1:19" ht="15.75" x14ac:dyDescent="0.25">
      <c r="A45" s="10642">
        <v>18</v>
      </c>
      <c r="B45" s="10642">
        <v>4.1500000000000004</v>
      </c>
      <c r="C45" s="10648">
        <v>4.3</v>
      </c>
      <c r="D45" s="10645">
        <v>12000</v>
      </c>
      <c r="E45" s="217">
        <f t="shared" si="0"/>
        <v>11688</v>
      </c>
      <c r="F45" s="10647">
        <v>50</v>
      </c>
      <c r="G45" s="10643">
        <v>12.15</v>
      </c>
      <c r="H45" s="10648">
        <v>12.3</v>
      </c>
      <c r="I45" s="10645">
        <v>12000</v>
      </c>
      <c r="J45" s="217">
        <f t="shared" si="1"/>
        <v>11688</v>
      </c>
      <c r="K45" s="10647">
        <v>82</v>
      </c>
      <c r="L45" s="10648">
        <v>20.149999999999999</v>
      </c>
      <c r="M45" s="10643">
        <v>20.3</v>
      </c>
      <c r="N45" s="10645">
        <v>12000</v>
      </c>
      <c r="O45" s="217">
        <f t="shared" si="2"/>
        <v>11688</v>
      </c>
      <c r="P45" s="785"/>
      <c r="Q45" s="10655">
        <v>17</v>
      </c>
      <c r="R45" s="10655">
        <v>17.149999999999999</v>
      </c>
      <c r="S45" s="39">
        <f>AVERAGE(N32:N35)</f>
        <v>12000</v>
      </c>
    </row>
    <row r="46" spans="1:19" ht="15.75" x14ac:dyDescent="0.25">
      <c r="A46" s="10642">
        <v>19</v>
      </c>
      <c r="B46" s="216">
        <v>4.3</v>
      </c>
      <c r="C46" s="10644">
        <v>4.45</v>
      </c>
      <c r="D46" s="10645">
        <v>12000</v>
      </c>
      <c r="E46" s="217">
        <f t="shared" si="0"/>
        <v>11688</v>
      </c>
      <c r="F46" s="10647">
        <v>51</v>
      </c>
      <c r="G46" s="10643">
        <v>12.3</v>
      </c>
      <c r="H46" s="10648">
        <v>12.45</v>
      </c>
      <c r="I46" s="10645">
        <v>12000</v>
      </c>
      <c r="J46" s="217">
        <f t="shared" si="1"/>
        <v>11688</v>
      </c>
      <c r="K46" s="10647">
        <v>83</v>
      </c>
      <c r="L46" s="10648">
        <v>20.3</v>
      </c>
      <c r="M46" s="10643">
        <v>20.45</v>
      </c>
      <c r="N46" s="10645">
        <v>12000</v>
      </c>
      <c r="O46" s="217">
        <f t="shared" si="2"/>
        <v>11688</v>
      </c>
      <c r="P46" s="785"/>
      <c r="Q46" s="10652">
        <v>18</v>
      </c>
      <c r="R46" s="10655">
        <v>18.149999999999999</v>
      </c>
      <c r="S46" s="39">
        <f>AVERAGE(N36:N39)</f>
        <v>12000</v>
      </c>
    </row>
    <row r="47" spans="1:19" ht="15.75" x14ac:dyDescent="0.25">
      <c r="A47" s="10642">
        <v>20</v>
      </c>
      <c r="B47" s="10642">
        <v>4.45</v>
      </c>
      <c r="C47" s="10648">
        <v>5</v>
      </c>
      <c r="D47" s="10645">
        <v>12000</v>
      </c>
      <c r="E47" s="217">
        <f t="shared" si="0"/>
        <v>11688</v>
      </c>
      <c r="F47" s="10647">
        <v>52</v>
      </c>
      <c r="G47" s="10643">
        <v>12.45</v>
      </c>
      <c r="H47" s="10648">
        <v>13</v>
      </c>
      <c r="I47" s="10645">
        <v>12000</v>
      </c>
      <c r="J47" s="217">
        <f t="shared" si="1"/>
        <v>11688</v>
      </c>
      <c r="K47" s="10647">
        <v>84</v>
      </c>
      <c r="L47" s="10648">
        <v>20.45</v>
      </c>
      <c r="M47" s="10643">
        <v>21</v>
      </c>
      <c r="N47" s="10645">
        <v>12000</v>
      </c>
      <c r="O47" s="217">
        <f t="shared" si="2"/>
        <v>11688</v>
      </c>
      <c r="P47" s="785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10650">
        <v>21</v>
      </c>
      <c r="B48" s="10655">
        <v>5</v>
      </c>
      <c r="C48" s="10626">
        <v>5.15</v>
      </c>
      <c r="D48" s="10653">
        <v>12000</v>
      </c>
      <c r="E48" s="181">
        <f t="shared" si="0"/>
        <v>11688</v>
      </c>
      <c r="F48" s="10654">
        <v>53</v>
      </c>
      <c r="G48" s="10655">
        <v>13</v>
      </c>
      <c r="H48" s="10652">
        <v>13.15</v>
      </c>
      <c r="I48" s="10653">
        <v>12000</v>
      </c>
      <c r="J48" s="181">
        <f t="shared" si="1"/>
        <v>11688</v>
      </c>
      <c r="K48" s="10654">
        <v>85</v>
      </c>
      <c r="L48" s="10652">
        <v>21</v>
      </c>
      <c r="M48" s="10655">
        <v>21.15</v>
      </c>
      <c r="N48" s="10653">
        <v>12000</v>
      </c>
      <c r="O48" s="181">
        <f t="shared" si="2"/>
        <v>11688</v>
      </c>
      <c r="P48" s="713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10650">
        <v>22</v>
      </c>
      <c r="B49" s="10651">
        <v>5.15</v>
      </c>
      <c r="C49" s="10652">
        <v>5.3</v>
      </c>
      <c r="D49" s="10653">
        <v>12000</v>
      </c>
      <c r="E49" s="180">
        <f t="shared" si="0"/>
        <v>11688</v>
      </c>
      <c r="F49" s="10654">
        <v>54</v>
      </c>
      <c r="G49" s="10655">
        <v>13.15</v>
      </c>
      <c r="H49" s="10652">
        <v>13.3</v>
      </c>
      <c r="I49" s="10653">
        <v>12000</v>
      </c>
      <c r="J49" s="180">
        <f t="shared" si="1"/>
        <v>11688</v>
      </c>
      <c r="K49" s="10654">
        <v>86</v>
      </c>
      <c r="L49" s="10652">
        <v>21.15</v>
      </c>
      <c r="M49" s="10655">
        <v>21.3</v>
      </c>
      <c r="N49" s="10653">
        <v>12000</v>
      </c>
      <c r="O49" s="180">
        <f t="shared" si="2"/>
        <v>11688</v>
      </c>
      <c r="P49" s="712"/>
      <c r="Q49" s="10652">
        <v>21</v>
      </c>
      <c r="R49" s="10655">
        <v>21.15</v>
      </c>
      <c r="S49" s="39">
        <f>AVERAGE(N48:N51)</f>
        <v>12000</v>
      </c>
    </row>
    <row r="50" spans="1:19" ht="15.75" x14ac:dyDescent="0.25">
      <c r="A50" s="10642">
        <v>23</v>
      </c>
      <c r="B50" s="10643">
        <v>5.3</v>
      </c>
      <c r="C50" s="10644">
        <v>5.45</v>
      </c>
      <c r="D50" s="10645">
        <v>12000</v>
      </c>
      <c r="E50" s="217">
        <f t="shared" si="0"/>
        <v>11688</v>
      </c>
      <c r="F50" s="10647">
        <v>55</v>
      </c>
      <c r="G50" s="10643">
        <v>13.3</v>
      </c>
      <c r="H50" s="10648">
        <v>13.45</v>
      </c>
      <c r="I50" s="10645">
        <v>12000</v>
      </c>
      <c r="J50" s="217">
        <f t="shared" si="1"/>
        <v>11688</v>
      </c>
      <c r="K50" s="10647">
        <v>87</v>
      </c>
      <c r="L50" s="10648">
        <v>21.3</v>
      </c>
      <c r="M50" s="10643">
        <v>21.45</v>
      </c>
      <c r="N50" s="10645">
        <v>12000</v>
      </c>
      <c r="O50" s="217">
        <f t="shared" si="2"/>
        <v>11688</v>
      </c>
      <c r="P50" s="785"/>
      <c r="Q50" s="10652">
        <v>22</v>
      </c>
      <c r="R50" s="10655">
        <v>22.15</v>
      </c>
      <c r="S50" s="39">
        <f>AVERAGE(N52:N55)</f>
        <v>12000</v>
      </c>
    </row>
    <row r="51" spans="1:19" ht="15.75" x14ac:dyDescent="0.25">
      <c r="A51" s="10642">
        <v>24</v>
      </c>
      <c r="B51" s="218">
        <v>5.45</v>
      </c>
      <c r="C51" s="10648">
        <v>6</v>
      </c>
      <c r="D51" s="10645">
        <v>12000</v>
      </c>
      <c r="E51" s="217">
        <f t="shared" si="0"/>
        <v>11688</v>
      </c>
      <c r="F51" s="10647">
        <v>56</v>
      </c>
      <c r="G51" s="10643">
        <v>13.45</v>
      </c>
      <c r="H51" s="10648">
        <v>14</v>
      </c>
      <c r="I51" s="10645">
        <v>12000</v>
      </c>
      <c r="J51" s="217">
        <f t="shared" si="1"/>
        <v>11688</v>
      </c>
      <c r="K51" s="10647">
        <v>88</v>
      </c>
      <c r="L51" s="10648">
        <v>21.45</v>
      </c>
      <c r="M51" s="10643">
        <v>22</v>
      </c>
      <c r="N51" s="10645">
        <v>12000</v>
      </c>
      <c r="O51" s="217">
        <f t="shared" si="2"/>
        <v>11688</v>
      </c>
      <c r="P51" s="785"/>
      <c r="Q51" s="10652">
        <v>23</v>
      </c>
      <c r="R51" s="10655">
        <v>23.15</v>
      </c>
      <c r="S51" s="39">
        <f>AVERAGE(N56:N59)</f>
        <v>12000</v>
      </c>
    </row>
    <row r="52" spans="1:19" ht="15.75" x14ac:dyDescent="0.25">
      <c r="A52" s="10642">
        <v>25</v>
      </c>
      <c r="B52" s="10643">
        <v>6</v>
      </c>
      <c r="C52" s="10644">
        <v>6.15</v>
      </c>
      <c r="D52" s="10645">
        <v>12000</v>
      </c>
      <c r="E52" s="217">
        <f t="shared" si="0"/>
        <v>11688</v>
      </c>
      <c r="F52" s="10647">
        <v>57</v>
      </c>
      <c r="G52" s="10643">
        <v>14</v>
      </c>
      <c r="H52" s="10648">
        <v>14.15</v>
      </c>
      <c r="I52" s="10645">
        <v>12000</v>
      </c>
      <c r="J52" s="217">
        <f t="shared" si="1"/>
        <v>11688</v>
      </c>
      <c r="K52" s="10647">
        <v>89</v>
      </c>
      <c r="L52" s="10648">
        <v>22</v>
      </c>
      <c r="M52" s="10643">
        <v>22.15</v>
      </c>
      <c r="N52" s="10645">
        <v>12000</v>
      </c>
      <c r="O52" s="217">
        <f t="shared" si="2"/>
        <v>11688</v>
      </c>
      <c r="P52" s="785"/>
      <c r="Q52" t="s">
        <v>167</v>
      </c>
      <c r="R52"/>
      <c r="S52" s="39">
        <f>AVERAGE(S28:S51)</f>
        <v>12000</v>
      </c>
    </row>
    <row r="53" spans="1:19" ht="15.75" x14ac:dyDescent="0.25">
      <c r="A53" s="10642">
        <v>26</v>
      </c>
      <c r="B53" s="218">
        <v>6.15</v>
      </c>
      <c r="C53" s="10648">
        <v>6.3</v>
      </c>
      <c r="D53" s="10645">
        <v>12000</v>
      </c>
      <c r="E53" s="217">
        <f t="shared" si="0"/>
        <v>11688</v>
      </c>
      <c r="F53" s="10647">
        <v>58</v>
      </c>
      <c r="G53" s="10643">
        <v>14.15</v>
      </c>
      <c r="H53" s="10648">
        <v>14.3</v>
      </c>
      <c r="I53" s="10645">
        <v>12000</v>
      </c>
      <c r="J53" s="217">
        <f t="shared" si="1"/>
        <v>11688</v>
      </c>
      <c r="K53" s="10647">
        <v>90</v>
      </c>
      <c r="L53" s="10648">
        <v>22.15</v>
      </c>
      <c r="M53" s="10643">
        <v>22.3</v>
      </c>
      <c r="N53" s="10645">
        <v>12000</v>
      </c>
      <c r="O53" s="217">
        <f t="shared" si="2"/>
        <v>11688</v>
      </c>
      <c r="P53" s="785"/>
    </row>
    <row r="54" spans="1:19" ht="15.75" x14ac:dyDescent="0.25">
      <c r="A54" s="10642">
        <v>27</v>
      </c>
      <c r="B54" s="10643">
        <v>6.3</v>
      </c>
      <c r="C54" s="10644">
        <v>6.45</v>
      </c>
      <c r="D54" s="10645">
        <v>12000</v>
      </c>
      <c r="E54" s="217">
        <f t="shared" si="0"/>
        <v>11688</v>
      </c>
      <c r="F54" s="10647">
        <v>59</v>
      </c>
      <c r="G54" s="10643">
        <v>14.3</v>
      </c>
      <c r="H54" s="10648">
        <v>14.45</v>
      </c>
      <c r="I54" s="10645">
        <v>12000</v>
      </c>
      <c r="J54" s="217">
        <f t="shared" si="1"/>
        <v>11688</v>
      </c>
      <c r="K54" s="10647">
        <v>91</v>
      </c>
      <c r="L54" s="10648">
        <v>22.3</v>
      </c>
      <c r="M54" s="10643">
        <v>22.45</v>
      </c>
      <c r="N54" s="10645">
        <v>12000</v>
      </c>
      <c r="O54" s="217">
        <f t="shared" si="2"/>
        <v>11688</v>
      </c>
      <c r="P54" s="785"/>
    </row>
    <row r="55" spans="1:19" ht="15.75" x14ac:dyDescent="0.25">
      <c r="A55" s="10642">
        <v>28</v>
      </c>
      <c r="B55" s="218">
        <v>6.45</v>
      </c>
      <c r="C55" s="10648">
        <v>7</v>
      </c>
      <c r="D55" s="10645">
        <v>12000</v>
      </c>
      <c r="E55" s="217">
        <f t="shared" si="0"/>
        <v>11688</v>
      </c>
      <c r="F55" s="10647">
        <v>60</v>
      </c>
      <c r="G55" s="10643">
        <v>14.45</v>
      </c>
      <c r="H55" s="10643">
        <v>15</v>
      </c>
      <c r="I55" s="10645">
        <v>12000</v>
      </c>
      <c r="J55" s="217">
        <f t="shared" si="1"/>
        <v>11688</v>
      </c>
      <c r="K55" s="10647">
        <v>92</v>
      </c>
      <c r="L55" s="10648">
        <v>22.45</v>
      </c>
      <c r="M55" s="10643">
        <v>23</v>
      </c>
      <c r="N55" s="10645">
        <v>12000</v>
      </c>
      <c r="O55" s="217">
        <f t="shared" si="2"/>
        <v>11688</v>
      </c>
      <c r="P55" s="785"/>
    </row>
    <row r="56" spans="1:19" ht="15.75" x14ac:dyDescent="0.25">
      <c r="A56" s="10642">
        <v>29</v>
      </c>
      <c r="B56" s="10643">
        <v>7</v>
      </c>
      <c r="C56" s="10644">
        <v>7.15</v>
      </c>
      <c r="D56" s="10645">
        <v>12000</v>
      </c>
      <c r="E56" s="217">
        <f t="shared" si="0"/>
        <v>11688</v>
      </c>
      <c r="F56" s="10647">
        <v>61</v>
      </c>
      <c r="G56" s="10643">
        <v>15</v>
      </c>
      <c r="H56" s="10643">
        <v>15.15</v>
      </c>
      <c r="I56" s="10645">
        <v>12000</v>
      </c>
      <c r="J56" s="217">
        <f t="shared" si="1"/>
        <v>11688</v>
      </c>
      <c r="K56" s="10647">
        <v>93</v>
      </c>
      <c r="L56" s="10648">
        <v>23</v>
      </c>
      <c r="M56" s="10643">
        <v>23.15</v>
      </c>
      <c r="N56" s="10645">
        <v>12000</v>
      </c>
      <c r="O56" s="217">
        <f t="shared" si="2"/>
        <v>11688</v>
      </c>
      <c r="P56" s="785"/>
    </row>
    <row r="57" spans="1:19" x14ac:dyDescent="0.2">
      <c r="A57" s="10650">
        <v>30</v>
      </c>
      <c r="B57" s="10651">
        <v>7.15</v>
      </c>
      <c r="C57" s="10652">
        <v>7.3</v>
      </c>
      <c r="D57" s="10653">
        <v>12000</v>
      </c>
      <c r="E57" s="711">
        <f t="shared" si="0"/>
        <v>11688</v>
      </c>
      <c r="F57" s="10654">
        <v>62</v>
      </c>
      <c r="G57" s="10655">
        <v>15.15</v>
      </c>
      <c r="H57" s="10655">
        <v>15.3</v>
      </c>
      <c r="I57" s="10653">
        <v>12000</v>
      </c>
      <c r="J57" s="711">
        <f t="shared" si="1"/>
        <v>11688</v>
      </c>
      <c r="K57" s="10654">
        <v>94</v>
      </c>
      <c r="L57" s="10655">
        <v>23.15</v>
      </c>
      <c r="M57" s="10655">
        <v>23.3</v>
      </c>
      <c r="N57" s="10653">
        <v>12000</v>
      </c>
      <c r="O57" s="711">
        <f t="shared" si="2"/>
        <v>11688</v>
      </c>
      <c r="P57" s="179"/>
    </row>
    <row r="58" spans="1:19" ht="15.75" x14ac:dyDescent="0.25">
      <c r="A58" s="10642">
        <v>31</v>
      </c>
      <c r="B58" s="10643">
        <v>7.3</v>
      </c>
      <c r="C58" s="10644">
        <v>7.45</v>
      </c>
      <c r="D58" s="10645">
        <v>12000</v>
      </c>
      <c r="E58" s="217">
        <f t="shared" si="0"/>
        <v>11688</v>
      </c>
      <c r="F58" s="10647">
        <v>63</v>
      </c>
      <c r="G58" s="10643">
        <v>15.3</v>
      </c>
      <c r="H58" s="10643">
        <v>15.45</v>
      </c>
      <c r="I58" s="10645">
        <v>12000</v>
      </c>
      <c r="J58" s="217">
        <f t="shared" si="1"/>
        <v>11688</v>
      </c>
      <c r="K58" s="10647">
        <v>95</v>
      </c>
      <c r="L58" s="10643">
        <v>23.3</v>
      </c>
      <c r="M58" s="10643">
        <v>23.45</v>
      </c>
      <c r="N58" s="10645">
        <v>12000</v>
      </c>
      <c r="O58" s="217">
        <f t="shared" si="2"/>
        <v>11688</v>
      </c>
      <c r="P58" s="785"/>
    </row>
    <row r="59" spans="1:19" ht="15.75" x14ac:dyDescent="0.25">
      <c r="A59" s="10642">
        <v>32</v>
      </c>
      <c r="B59" s="218">
        <v>7.45</v>
      </c>
      <c r="C59" s="10648">
        <v>8</v>
      </c>
      <c r="D59" s="10645">
        <v>12000</v>
      </c>
      <c r="E59" s="217">
        <f t="shared" si="0"/>
        <v>11688</v>
      </c>
      <c r="F59" s="10647">
        <v>64</v>
      </c>
      <c r="G59" s="10643">
        <v>15.45</v>
      </c>
      <c r="H59" s="10643">
        <v>16</v>
      </c>
      <c r="I59" s="10645">
        <v>12000</v>
      </c>
      <c r="J59" s="217">
        <f t="shared" si="1"/>
        <v>11688</v>
      </c>
      <c r="K59" s="10647">
        <v>96</v>
      </c>
      <c r="L59" s="10643">
        <v>23.45</v>
      </c>
      <c r="M59" s="10643">
        <v>24</v>
      </c>
      <c r="N59" s="10645">
        <v>12000</v>
      </c>
      <c r="O59" s="217">
        <f t="shared" si="2"/>
        <v>11688</v>
      </c>
      <c r="P59" s="785"/>
    </row>
    <row r="60" spans="1:19" x14ac:dyDescent="0.2">
      <c r="A60" s="10533" t="s">
        <v>27</v>
      </c>
      <c r="B60" s="710"/>
      <c r="C60" s="710"/>
      <c r="D60" s="709">
        <f>SUM(D28:D59)</f>
        <v>384000</v>
      </c>
      <c r="E60" s="708">
        <f>SUM(E28:E59)</f>
        <v>374016</v>
      </c>
      <c r="F60" s="710"/>
      <c r="G60" s="710"/>
      <c r="H60" s="710"/>
      <c r="I60" s="709">
        <f>SUM(I28:I59)</f>
        <v>384000</v>
      </c>
      <c r="J60" s="708">
        <f>SUM(J28:J59)</f>
        <v>374016</v>
      </c>
      <c r="K60" s="710"/>
      <c r="L60" s="710"/>
      <c r="M60" s="710"/>
      <c r="N60" s="710">
        <f>SUM(N28:N59)</f>
        <v>384000</v>
      </c>
      <c r="O60" s="708">
        <f>SUM(O28:O59)</f>
        <v>374016</v>
      </c>
      <c r="P60" s="707"/>
    </row>
    <row r="64" spans="1:19" x14ac:dyDescent="0.2">
      <c r="A64" s="238" t="s">
        <v>128</v>
      </c>
      <c r="B64" s="238">
        <f>SUM(D60,I60,N60)/(4000*1000)</f>
        <v>0.28799999999999998</v>
      </c>
      <c r="C64" s="238">
        <f>ROUNDDOWN(SUM(E60,J60,O60)/(4000*1000),4)</f>
        <v>0.28050000000000003</v>
      </c>
    </row>
    <row r="66" spans="1:16" x14ac:dyDescent="0.2">
      <c r="A66" s="706"/>
      <c r="B66" s="705"/>
      <c r="C66" s="705"/>
      <c r="D66" s="178"/>
      <c r="E66" s="705"/>
      <c r="F66" s="705"/>
      <c r="G66" s="705"/>
      <c r="H66" s="705"/>
      <c r="I66" s="178"/>
      <c r="J66" s="10672"/>
      <c r="K66" s="705"/>
      <c r="L66" s="705"/>
      <c r="M66" s="705"/>
      <c r="N66" s="705"/>
      <c r="O66" s="705"/>
      <c r="P66" s="704"/>
    </row>
    <row r="67" spans="1:16" x14ac:dyDescent="0.2">
      <c r="A67" s="10671" t="s">
        <v>28</v>
      </c>
      <c r="B67" s="177"/>
      <c r="C67" s="177"/>
      <c r="D67" s="176"/>
      <c r="E67" s="175"/>
      <c r="F67" s="177"/>
      <c r="G67" s="177"/>
      <c r="H67" s="175"/>
      <c r="I67" s="176"/>
      <c r="J67" s="10672"/>
      <c r="K67" s="177"/>
      <c r="L67" s="177"/>
      <c r="M67" s="177"/>
      <c r="N67" s="177"/>
      <c r="O67" s="177"/>
      <c r="P67" s="174"/>
    </row>
    <row r="68" spans="1:16" x14ac:dyDescent="0.2">
      <c r="A68" s="703"/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2"/>
      <c r="M68" s="172"/>
      <c r="N68" s="172"/>
      <c r="O68" s="172"/>
      <c r="P68" s="702"/>
    </row>
    <row r="69" spans="1:16" x14ac:dyDescent="0.2">
      <c r="A69" s="738"/>
      <c r="B69" s="782"/>
      <c r="C69" s="782"/>
      <c r="D69" s="781"/>
      <c r="E69" s="201"/>
      <c r="F69" s="782"/>
      <c r="G69" s="782"/>
      <c r="H69" s="201"/>
      <c r="I69" s="781"/>
      <c r="J69" s="200"/>
      <c r="K69" s="782"/>
      <c r="L69" s="782"/>
      <c r="M69" s="782"/>
      <c r="N69" s="782"/>
      <c r="O69" s="782"/>
      <c r="P69" s="785"/>
    </row>
    <row r="70" spans="1:16" x14ac:dyDescent="0.2">
      <c r="A70" s="229"/>
      <c r="B70" s="782"/>
      <c r="C70" s="782"/>
      <c r="D70" s="781"/>
      <c r="E70" s="201"/>
      <c r="F70" s="782"/>
      <c r="G70" s="782"/>
      <c r="H70" s="201"/>
      <c r="I70" s="781"/>
      <c r="J70" s="782"/>
      <c r="K70" s="782"/>
      <c r="L70" s="782"/>
      <c r="M70" s="782"/>
      <c r="N70" s="782"/>
      <c r="O70" s="782"/>
      <c r="P70" s="785"/>
    </row>
    <row r="71" spans="1:16" x14ac:dyDescent="0.2">
      <c r="A71" s="229"/>
      <c r="B71" s="782"/>
      <c r="C71" s="782"/>
      <c r="D71" s="781"/>
      <c r="E71" s="201"/>
      <c r="F71" s="782"/>
      <c r="G71" s="782"/>
      <c r="H71" s="201"/>
      <c r="I71" s="781"/>
      <c r="J71" s="782"/>
      <c r="K71" s="782"/>
      <c r="L71" s="782"/>
      <c r="M71" s="782"/>
      <c r="N71" s="782"/>
      <c r="O71" s="782"/>
      <c r="P71" s="785"/>
    </row>
    <row r="72" spans="1:16" x14ac:dyDescent="0.2">
      <c r="A72" s="229"/>
      <c r="B72" s="782"/>
      <c r="C72" s="782"/>
      <c r="D72" s="781"/>
      <c r="E72" s="201"/>
      <c r="F72" s="782"/>
      <c r="G72" s="782"/>
      <c r="H72" s="201"/>
      <c r="I72" s="781"/>
      <c r="J72" s="782"/>
      <c r="K72" s="782"/>
      <c r="L72" s="782"/>
      <c r="M72" s="782" t="s">
        <v>29</v>
      </c>
      <c r="N72" s="782"/>
      <c r="O72" s="782"/>
      <c r="P72" s="785"/>
    </row>
    <row r="73" spans="1:16" x14ac:dyDescent="0.2">
      <c r="A73" s="701"/>
      <c r="B73" s="700"/>
      <c r="C73" s="700"/>
      <c r="D73" s="699"/>
      <c r="E73" s="698"/>
      <c r="F73" s="700"/>
      <c r="G73" s="700"/>
      <c r="H73" s="698"/>
      <c r="I73" s="699"/>
      <c r="J73" s="700"/>
      <c r="K73" s="700"/>
      <c r="L73" s="700"/>
      <c r="M73" s="700" t="s">
        <v>30</v>
      </c>
      <c r="N73" s="700"/>
      <c r="O73" s="700"/>
      <c r="P73" s="171"/>
    </row>
    <row r="74" spans="1:16" ht="15.75" x14ac:dyDescent="0.25">
      <c r="E74" s="735"/>
      <c r="H74" s="735"/>
    </row>
    <row r="75" spans="1:16" ht="15.75" x14ac:dyDescent="0.25">
      <c r="C75" s="224"/>
      <c r="E75" s="735"/>
      <c r="H75" s="735"/>
    </row>
    <row r="76" spans="1:16" ht="15.75" x14ac:dyDescent="0.25">
      <c r="E76" s="735"/>
      <c r="H76" s="735"/>
    </row>
    <row r="77" spans="1:16" ht="15.75" x14ac:dyDescent="0.25">
      <c r="E77" s="735"/>
      <c r="H77" s="735"/>
    </row>
    <row r="78" spans="1:16" ht="15.75" x14ac:dyDescent="0.25">
      <c r="E78" s="697"/>
      <c r="H78" s="697"/>
    </row>
    <row r="79" spans="1:16" ht="15.75" x14ac:dyDescent="0.25">
      <c r="E79" s="735"/>
      <c r="H79" s="735"/>
    </row>
    <row r="80" spans="1:16" ht="15.75" x14ac:dyDescent="0.25">
      <c r="E80" s="735"/>
      <c r="H80" s="735"/>
    </row>
    <row r="81" spans="5:13" ht="15.75" x14ac:dyDescent="0.25">
      <c r="E81" s="735"/>
      <c r="H81" s="735"/>
    </row>
    <row r="82" spans="5:13" ht="15.75" x14ac:dyDescent="0.25">
      <c r="E82" s="735"/>
      <c r="H82" s="735"/>
    </row>
    <row r="83" spans="5:13" x14ac:dyDescent="0.2">
      <c r="E83" s="170"/>
      <c r="H83" s="170"/>
    </row>
    <row r="84" spans="5:13" ht="15.75" x14ac:dyDescent="0.25">
      <c r="E84" s="735"/>
      <c r="H84" s="735"/>
    </row>
    <row r="85" spans="5:13" ht="15.75" x14ac:dyDescent="0.25">
      <c r="E85" s="735"/>
      <c r="H85" s="735"/>
    </row>
    <row r="86" spans="5:13" x14ac:dyDescent="0.2">
      <c r="E86" s="169"/>
      <c r="H86" s="169"/>
    </row>
    <row r="87" spans="5:13" ht="15.75" x14ac:dyDescent="0.25">
      <c r="E87" s="735"/>
      <c r="H87" s="735"/>
    </row>
    <row r="88" spans="5:13" ht="15.75" x14ac:dyDescent="0.25">
      <c r="E88" s="735"/>
      <c r="H88" s="735"/>
    </row>
    <row r="89" spans="5:13" ht="15.75" x14ac:dyDescent="0.25">
      <c r="E89" s="696"/>
      <c r="H89" s="696"/>
    </row>
    <row r="90" spans="5:13" ht="15.75" x14ac:dyDescent="0.25">
      <c r="E90" s="735"/>
      <c r="H90" s="735"/>
    </row>
    <row r="91" spans="5:13" ht="15.75" x14ac:dyDescent="0.25">
      <c r="E91" s="735"/>
      <c r="H91" s="735"/>
    </row>
    <row r="92" spans="5:13" ht="15.75" x14ac:dyDescent="0.25">
      <c r="E92" s="735"/>
      <c r="H92" s="735"/>
    </row>
    <row r="93" spans="5:13" ht="15.75" x14ac:dyDescent="0.25">
      <c r="E93" s="735"/>
      <c r="H93" s="735"/>
    </row>
    <row r="94" spans="5:13" ht="15.75" x14ac:dyDescent="0.25">
      <c r="E94" s="735"/>
      <c r="H94" s="735"/>
    </row>
    <row r="95" spans="5:13" ht="15.75" x14ac:dyDescent="0.25">
      <c r="E95" s="695"/>
      <c r="H95" s="695"/>
    </row>
    <row r="96" spans="5:13" ht="15.75" x14ac:dyDescent="0.25">
      <c r="E96" s="735"/>
      <c r="H96" s="735"/>
      <c r="M96" s="731" t="s">
        <v>8</v>
      </c>
    </row>
    <row r="97" spans="5:14" ht="15.75" x14ac:dyDescent="0.25">
      <c r="E97" s="735"/>
      <c r="H97" s="735"/>
    </row>
    <row r="98" spans="5:14" x14ac:dyDescent="0.2">
      <c r="E98" s="168"/>
      <c r="H98" s="168"/>
    </row>
    <row r="99" spans="5:14" ht="15.75" x14ac:dyDescent="0.25">
      <c r="E99" s="694"/>
      <c r="H99" s="694"/>
    </row>
    <row r="101" spans="5:14" x14ac:dyDescent="0.2">
      <c r="N101" s="10645"/>
    </row>
    <row r="126" spans="4:4" x14ac:dyDescent="0.2">
      <c r="D126" s="10653"/>
    </row>
  </sheetData>
  <mergeCells count="1">
    <mergeCell ref="Q27:R27"/>
  </mergeCells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789"/>
      <c r="B1" s="240"/>
      <c r="C1" s="240"/>
      <c r="D1" s="239"/>
      <c r="E1" s="240"/>
      <c r="F1" s="240"/>
      <c r="G1" s="240"/>
      <c r="H1" s="240"/>
      <c r="I1" s="239"/>
      <c r="J1" s="240"/>
      <c r="K1" s="240"/>
      <c r="L1" s="240"/>
      <c r="M1" s="240"/>
      <c r="N1" s="240"/>
      <c r="O1" s="240"/>
      <c r="P1" s="788"/>
    </row>
    <row r="2" spans="1:16" ht="12.75" customHeight="1" x14ac:dyDescent="0.2">
      <c r="A2" s="10510" t="s">
        <v>0</v>
      </c>
      <c r="B2" s="10534"/>
      <c r="C2" s="10534"/>
      <c r="D2" s="10534"/>
      <c r="E2" s="10534"/>
      <c r="F2" s="10534"/>
      <c r="G2" s="10534"/>
      <c r="H2" s="10534"/>
      <c r="I2" s="10534"/>
      <c r="J2" s="10534"/>
      <c r="K2" s="10534"/>
      <c r="L2" s="10534"/>
      <c r="M2" s="10534"/>
      <c r="N2" s="10534"/>
      <c r="O2" s="10534"/>
      <c r="P2" s="693"/>
    </row>
    <row r="3" spans="1:16" ht="12.75" customHeight="1" x14ac:dyDescent="0.2">
      <c r="A3" s="787"/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  <c r="P3" s="785"/>
    </row>
    <row r="4" spans="1:16" ht="12.75" customHeight="1" x14ac:dyDescent="0.2">
      <c r="A4" s="236" t="s">
        <v>129</v>
      </c>
      <c r="B4" s="784"/>
      <c r="C4" s="784"/>
      <c r="D4" s="784"/>
      <c r="E4" s="784"/>
      <c r="F4" s="784"/>
      <c r="G4" s="784"/>
      <c r="H4" s="784"/>
      <c r="I4" s="784"/>
      <c r="J4" s="783"/>
      <c r="K4" s="782"/>
      <c r="L4" s="782"/>
      <c r="M4" s="782"/>
      <c r="N4" s="782"/>
      <c r="O4" s="782"/>
      <c r="P4" s="785"/>
    </row>
    <row r="5" spans="1:16" ht="12.75" customHeight="1" x14ac:dyDescent="0.2">
      <c r="A5" s="235"/>
      <c r="B5" s="782"/>
      <c r="C5" s="782"/>
      <c r="D5" s="781"/>
      <c r="E5" s="782"/>
      <c r="F5" s="782"/>
      <c r="G5" s="782"/>
      <c r="H5" s="782"/>
      <c r="I5" s="781"/>
      <c r="J5" s="782"/>
      <c r="K5" s="782"/>
      <c r="L5" s="782"/>
      <c r="M5" s="782"/>
      <c r="N5" s="782"/>
      <c r="O5" s="782"/>
      <c r="P5" s="785"/>
    </row>
    <row r="6" spans="1:16" ht="12.75" customHeight="1" x14ac:dyDescent="0.2">
      <c r="A6" s="235" t="s">
        <v>2</v>
      </c>
      <c r="B6" s="782"/>
      <c r="C6" s="782"/>
      <c r="D6" s="781"/>
      <c r="E6" s="782"/>
      <c r="F6" s="782"/>
      <c r="G6" s="782"/>
      <c r="H6" s="782"/>
      <c r="I6" s="781"/>
      <c r="J6" s="782"/>
      <c r="K6" s="782"/>
      <c r="L6" s="782"/>
      <c r="M6" s="782"/>
      <c r="N6" s="782"/>
      <c r="O6" s="782"/>
      <c r="P6" s="785"/>
    </row>
    <row r="7" spans="1:16" ht="12.75" customHeight="1" x14ac:dyDescent="0.2">
      <c r="A7" s="235" t="s">
        <v>3</v>
      </c>
      <c r="B7" s="782"/>
      <c r="C7" s="782"/>
      <c r="D7" s="781"/>
      <c r="E7" s="782"/>
      <c r="F7" s="782"/>
      <c r="G7" s="782"/>
      <c r="H7" s="782"/>
      <c r="I7" s="781"/>
      <c r="J7" s="782"/>
      <c r="K7" s="782"/>
      <c r="L7" s="782"/>
      <c r="M7" s="782"/>
      <c r="N7" s="782"/>
      <c r="O7" s="782"/>
      <c r="P7" s="785"/>
    </row>
    <row r="8" spans="1:16" ht="12.75" customHeight="1" x14ac:dyDescent="0.2">
      <c r="A8" s="235" t="s">
        <v>4</v>
      </c>
      <c r="B8" s="782"/>
      <c r="C8" s="782"/>
      <c r="D8" s="781"/>
      <c r="E8" s="782"/>
      <c r="F8" s="782"/>
      <c r="G8" s="782"/>
      <c r="H8" s="782"/>
      <c r="I8" s="781"/>
      <c r="J8" s="782"/>
      <c r="K8" s="782"/>
      <c r="L8" s="782"/>
      <c r="M8" s="782"/>
      <c r="N8" s="782"/>
      <c r="O8" s="782"/>
      <c r="P8" s="785"/>
    </row>
    <row r="9" spans="1:16" ht="12.75" customHeight="1" x14ac:dyDescent="0.2">
      <c r="A9" s="10533" t="s">
        <v>5</v>
      </c>
      <c r="B9" s="692"/>
      <c r="C9" s="692"/>
      <c r="D9" s="691"/>
      <c r="E9" s="692"/>
      <c r="F9" s="692"/>
      <c r="G9" s="692"/>
      <c r="H9" s="692"/>
      <c r="I9" s="691"/>
      <c r="J9" s="692"/>
      <c r="K9" s="692"/>
      <c r="L9" s="692"/>
      <c r="M9" s="692"/>
      <c r="N9" s="692"/>
      <c r="O9" s="692"/>
      <c r="P9" s="167"/>
    </row>
    <row r="10" spans="1:16" ht="12.75" customHeight="1" x14ac:dyDescent="0.2">
      <c r="A10" s="235" t="s">
        <v>6</v>
      </c>
      <c r="B10" s="782"/>
      <c r="C10" s="782"/>
      <c r="D10" s="781"/>
      <c r="E10" s="782"/>
      <c r="F10" s="782"/>
      <c r="G10" s="782"/>
      <c r="H10" s="782"/>
      <c r="I10" s="781"/>
      <c r="J10" s="782"/>
      <c r="K10" s="782"/>
      <c r="L10" s="782"/>
      <c r="M10" s="782"/>
      <c r="N10" s="782"/>
      <c r="O10" s="782"/>
      <c r="P10" s="785"/>
    </row>
    <row r="11" spans="1:16" ht="12.75" customHeight="1" x14ac:dyDescent="0.2">
      <c r="A11" s="235"/>
      <c r="B11" s="782"/>
      <c r="C11" s="782"/>
      <c r="D11" s="781"/>
      <c r="E11" s="782"/>
      <c r="F11" s="782"/>
      <c r="G11" s="778"/>
      <c r="H11" s="782"/>
      <c r="I11" s="781"/>
      <c r="J11" s="782"/>
      <c r="K11" s="782"/>
      <c r="L11" s="782"/>
      <c r="M11" s="782"/>
      <c r="N11" s="782"/>
      <c r="O11" s="782"/>
      <c r="P11" s="785"/>
    </row>
    <row r="12" spans="1:16" ht="12.75" customHeight="1" x14ac:dyDescent="0.2">
      <c r="A12" s="235" t="s">
        <v>130</v>
      </c>
      <c r="B12" s="782"/>
      <c r="C12" s="782"/>
      <c r="D12" s="781"/>
      <c r="E12" s="782" t="s">
        <v>8</v>
      </c>
      <c r="F12" s="782"/>
      <c r="G12" s="782"/>
      <c r="H12" s="782"/>
      <c r="I12" s="781"/>
      <c r="J12" s="782"/>
      <c r="K12" s="782"/>
      <c r="L12" s="782"/>
      <c r="M12" s="782"/>
      <c r="N12" s="233" t="s">
        <v>131</v>
      </c>
      <c r="O12" s="782"/>
      <c r="P12" s="785"/>
    </row>
    <row r="13" spans="1:16" ht="12.75" customHeight="1" x14ac:dyDescent="0.2">
      <c r="A13" s="235"/>
      <c r="B13" s="782"/>
      <c r="C13" s="782"/>
      <c r="D13" s="781"/>
      <c r="E13" s="782"/>
      <c r="F13" s="782"/>
      <c r="G13" s="782"/>
      <c r="H13" s="782"/>
      <c r="I13" s="781"/>
      <c r="J13" s="782"/>
      <c r="K13" s="782"/>
      <c r="L13" s="782"/>
      <c r="M13" s="782"/>
      <c r="N13" s="782"/>
      <c r="O13" s="782"/>
      <c r="P13" s="785"/>
    </row>
    <row r="14" spans="1:16" ht="12.75" customHeight="1" x14ac:dyDescent="0.2">
      <c r="A14" s="10533" t="s">
        <v>10</v>
      </c>
      <c r="B14" s="690"/>
      <c r="C14" s="690"/>
      <c r="D14" s="689"/>
      <c r="E14" s="690"/>
      <c r="F14" s="690"/>
      <c r="G14" s="690"/>
      <c r="H14" s="690"/>
      <c r="I14" s="689"/>
      <c r="J14" s="690"/>
      <c r="K14" s="690"/>
      <c r="L14" s="690"/>
      <c r="M14" s="690"/>
      <c r="N14" s="688"/>
      <c r="O14" s="166"/>
      <c r="P14" s="165"/>
    </row>
    <row r="15" spans="1:16" ht="12.75" customHeight="1" x14ac:dyDescent="0.2">
      <c r="A15" s="229"/>
      <c r="B15" s="782"/>
      <c r="C15" s="782"/>
      <c r="D15" s="781"/>
      <c r="E15" s="782"/>
      <c r="F15" s="782"/>
      <c r="G15" s="782"/>
      <c r="H15" s="782"/>
      <c r="I15" s="781"/>
      <c r="J15" s="782"/>
      <c r="K15" s="782"/>
      <c r="L15" s="782"/>
      <c r="M15" s="782"/>
      <c r="N15" s="775" t="s">
        <v>11</v>
      </c>
      <c r="O15" s="774" t="s">
        <v>12</v>
      </c>
      <c r="P15" s="785"/>
    </row>
    <row r="16" spans="1:16" ht="12.75" customHeight="1" x14ac:dyDescent="0.2">
      <c r="A16" s="229" t="s">
        <v>13</v>
      </c>
      <c r="B16" s="782"/>
      <c r="C16" s="782"/>
      <c r="D16" s="781"/>
      <c r="E16" s="782"/>
      <c r="F16" s="782"/>
      <c r="G16" s="782"/>
      <c r="H16" s="782"/>
      <c r="I16" s="781"/>
      <c r="J16" s="782"/>
      <c r="K16" s="782"/>
      <c r="L16" s="782"/>
      <c r="M16" s="782"/>
      <c r="N16" s="773"/>
      <c r="O16" s="785"/>
      <c r="P16" s="785"/>
    </row>
    <row r="17" spans="1:47" ht="12.75" customHeight="1" x14ac:dyDescent="0.2">
      <c r="A17" s="687" t="s">
        <v>14</v>
      </c>
      <c r="B17" s="164"/>
      <c r="C17" s="164"/>
      <c r="D17" s="686"/>
      <c r="E17" s="164"/>
      <c r="F17" s="164"/>
      <c r="G17" s="164"/>
      <c r="H17" s="164"/>
      <c r="I17" s="686"/>
      <c r="J17" s="164"/>
      <c r="K17" s="164"/>
      <c r="L17" s="164"/>
      <c r="M17" s="164"/>
      <c r="N17" s="7678" t="s">
        <v>15</v>
      </c>
      <c r="O17" s="7679" t="s">
        <v>16</v>
      </c>
      <c r="P17" s="685"/>
    </row>
    <row r="18" spans="1:47" ht="12.75" customHeight="1" x14ac:dyDescent="0.2">
      <c r="A18" s="163"/>
      <c r="B18" s="162"/>
      <c r="C18" s="162"/>
      <c r="D18" s="161"/>
      <c r="E18" s="162"/>
      <c r="F18" s="162"/>
      <c r="G18" s="162"/>
      <c r="H18" s="162"/>
      <c r="I18" s="161"/>
      <c r="J18" s="162"/>
      <c r="K18" s="162"/>
      <c r="L18" s="162"/>
      <c r="M18" s="162"/>
      <c r="N18" s="7678"/>
      <c r="O18" s="7679"/>
      <c r="P18" s="160" t="s">
        <v>8</v>
      </c>
    </row>
    <row r="19" spans="1:47" ht="12.75" customHeight="1" x14ac:dyDescent="0.2">
      <c r="A19" s="229"/>
      <c r="B19" s="782"/>
      <c r="C19" s="782"/>
      <c r="D19" s="781"/>
      <c r="E19" s="782"/>
      <c r="F19" s="782"/>
      <c r="G19" s="782"/>
      <c r="H19" s="782"/>
      <c r="I19" s="781"/>
      <c r="J19" s="782"/>
      <c r="K19" s="224"/>
      <c r="L19" s="782" t="s">
        <v>17</v>
      </c>
      <c r="M19" s="782"/>
      <c r="N19" s="768"/>
      <c r="O19" s="223"/>
      <c r="P19" s="785"/>
      <c r="AU19" s="10645"/>
    </row>
    <row r="20" spans="1:47" ht="12.75" customHeight="1" x14ac:dyDescent="0.2">
      <c r="A20" s="229"/>
      <c r="B20" s="782"/>
      <c r="C20" s="782"/>
      <c r="D20" s="781"/>
      <c r="E20" s="782"/>
      <c r="F20" s="782"/>
      <c r="G20" s="782"/>
      <c r="H20" s="782"/>
      <c r="I20" s="781"/>
      <c r="J20" s="782"/>
      <c r="K20" s="782"/>
      <c r="L20" s="782"/>
      <c r="M20" s="782"/>
      <c r="N20" s="767"/>
      <c r="O20" s="222"/>
      <c r="P20" s="785"/>
    </row>
    <row r="21" spans="1:47" ht="12.75" customHeight="1" x14ac:dyDescent="0.2">
      <c r="A21" s="235"/>
      <c r="B21" s="782"/>
      <c r="C21" s="786"/>
      <c r="D21" s="786"/>
      <c r="E21" s="782"/>
      <c r="F21" s="782"/>
      <c r="G21" s="782"/>
      <c r="H21" s="782" t="s">
        <v>8</v>
      </c>
      <c r="I21" s="781"/>
      <c r="J21" s="782"/>
      <c r="K21" s="782"/>
      <c r="L21" s="782"/>
      <c r="M21" s="782"/>
      <c r="N21" s="766"/>
      <c r="O21" s="765"/>
      <c r="P21" s="785"/>
    </row>
    <row r="22" spans="1:47" ht="12.75" customHeight="1" x14ac:dyDescent="0.2">
      <c r="A22" s="684"/>
      <c r="B22" s="159"/>
      <c r="C22" s="159"/>
      <c r="D22" s="158"/>
      <c r="E22" s="159"/>
      <c r="F22" s="159"/>
      <c r="G22" s="159"/>
      <c r="H22" s="159"/>
      <c r="I22" s="158"/>
      <c r="J22" s="159"/>
      <c r="K22" s="159"/>
      <c r="L22" s="159"/>
      <c r="M22" s="159"/>
      <c r="N22" s="159"/>
      <c r="O22" s="159"/>
      <c r="P22" s="157"/>
    </row>
    <row r="23" spans="1:47" ht="12.75" customHeight="1" x14ac:dyDescent="0.2">
      <c r="A23" s="10533" t="s">
        <v>18</v>
      </c>
      <c r="B23" s="683"/>
      <c r="C23" s="683"/>
      <c r="D23" s="156"/>
      <c r="E23" s="9887" t="s">
        <v>19</v>
      </c>
      <c r="F23" s="9887"/>
      <c r="G23" s="9887"/>
      <c r="H23" s="9887"/>
      <c r="I23" s="9887"/>
      <c r="J23" s="9887"/>
      <c r="K23" s="9887"/>
      <c r="L23" s="9887"/>
      <c r="M23" s="683"/>
      <c r="N23" s="683"/>
      <c r="O23" s="683"/>
      <c r="P23" s="682"/>
    </row>
    <row r="24" spans="1:47" x14ac:dyDescent="0.2">
      <c r="A24" s="155"/>
      <c r="B24" s="681"/>
      <c r="C24" s="681"/>
      <c r="D24" s="680"/>
      <c r="E24" s="154" t="s">
        <v>20</v>
      </c>
      <c r="F24" s="154"/>
      <c r="G24" s="154"/>
      <c r="H24" s="154"/>
      <c r="I24" s="154"/>
      <c r="J24" s="154"/>
      <c r="K24" s="154"/>
      <c r="L24" s="154"/>
      <c r="M24" s="681"/>
      <c r="N24" s="681"/>
      <c r="O24" s="681"/>
      <c r="P24" s="153"/>
    </row>
    <row r="25" spans="1:47" ht="12.75" customHeight="1" x14ac:dyDescent="0.2">
      <c r="A25" s="10540"/>
      <c r="B25" s="10541" t="s">
        <v>21</v>
      </c>
      <c r="C25" s="10542"/>
      <c r="D25" s="10542"/>
      <c r="E25" s="10542"/>
      <c r="F25" s="10542"/>
      <c r="G25" s="10542"/>
      <c r="H25" s="10542"/>
      <c r="I25" s="10542"/>
      <c r="J25" s="10542"/>
      <c r="K25" s="10542"/>
      <c r="L25" s="10542"/>
      <c r="M25" s="10542"/>
      <c r="N25" s="10542"/>
      <c r="O25" s="679"/>
      <c r="P25" s="678"/>
    </row>
    <row r="26" spans="1:47" ht="12.75" customHeight="1" x14ac:dyDescent="0.2">
      <c r="A26" s="760" t="s">
        <v>22</v>
      </c>
      <c r="B26" s="759" t="s">
        <v>23</v>
      </c>
      <c r="C26" s="759"/>
      <c r="D26" s="760" t="s">
        <v>24</v>
      </c>
      <c r="E26" s="760" t="s">
        <v>25</v>
      </c>
      <c r="F26" s="760" t="s">
        <v>22</v>
      </c>
      <c r="G26" s="759" t="s">
        <v>23</v>
      </c>
      <c r="H26" s="759"/>
      <c r="I26" s="760" t="s">
        <v>24</v>
      </c>
      <c r="J26" s="760" t="s">
        <v>25</v>
      </c>
      <c r="K26" s="760" t="s">
        <v>22</v>
      </c>
      <c r="L26" s="759" t="s">
        <v>23</v>
      </c>
      <c r="M26" s="759"/>
      <c r="N26" s="220" t="s">
        <v>24</v>
      </c>
      <c r="O26" s="760" t="s">
        <v>25</v>
      </c>
      <c r="P26" s="785"/>
    </row>
    <row r="27" spans="1:47" ht="12.75" customHeight="1" x14ac:dyDescent="0.2">
      <c r="A27" s="10543"/>
      <c r="B27" s="10544" t="s">
        <v>26</v>
      </c>
      <c r="C27" s="10544" t="s">
        <v>2</v>
      </c>
      <c r="D27" s="10543"/>
      <c r="E27" s="10543"/>
      <c r="F27" s="10543"/>
      <c r="G27" s="10544" t="s">
        <v>26</v>
      </c>
      <c r="H27" s="10544" t="s">
        <v>2</v>
      </c>
      <c r="I27" s="10543"/>
      <c r="J27" s="10543"/>
      <c r="K27" s="10543"/>
      <c r="L27" s="10544" t="s">
        <v>26</v>
      </c>
      <c r="M27" s="10544" t="s">
        <v>2</v>
      </c>
      <c r="N27" s="10545"/>
      <c r="O27" s="10543"/>
      <c r="P27" s="677"/>
      <c r="Q27" s="41" t="s">
        <v>165</v>
      </c>
      <c r="R27" s="40"/>
      <c r="S27" t="s">
        <v>166</v>
      </c>
    </row>
    <row r="28" spans="1:47" ht="12.75" customHeight="1" x14ac:dyDescent="0.25">
      <c r="A28" s="10642">
        <v>1</v>
      </c>
      <c r="B28" s="219">
        <v>0</v>
      </c>
      <c r="C28" s="218">
        <v>0.15</v>
      </c>
      <c r="D28" s="10645">
        <v>12000</v>
      </c>
      <c r="E28" s="217">
        <f t="shared" ref="E28:E59" si="0">D28*(100-2.6)/100</f>
        <v>11688</v>
      </c>
      <c r="F28" s="10647">
        <v>33</v>
      </c>
      <c r="G28" s="10643">
        <v>8</v>
      </c>
      <c r="H28" s="10643">
        <v>8.15</v>
      </c>
      <c r="I28" s="10645">
        <v>12000</v>
      </c>
      <c r="J28" s="217">
        <f t="shared" ref="J28:J59" si="1">I28*(100-2.6)/100</f>
        <v>11688</v>
      </c>
      <c r="K28" s="10647">
        <v>65</v>
      </c>
      <c r="L28" s="10643">
        <v>16</v>
      </c>
      <c r="M28" s="10643">
        <v>16.149999999999999</v>
      </c>
      <c r="N28" s="10645">
        <v>12000</v>
      </c>
      <c r="O28" s="217">
        <f t="shared" ref="O28:O59" si="2">N28*(100-2.6)/100</f>
        <v>11688</v>
      </c>
      <c r="P28" s="785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5">
      <c r="A29" s="10642">
        <v>2</v>
      </c>
      <c r="B29" s="10642">
        <v>0.15</v>
      </c>
      <c r="C29" s="216">
        <v>0.3</v>
      </c>
      <c r="D29" s="10645">
        <v>12000</v>
      </c>
      <c r="E29" s="217">
        <f t="shared" si="0"/>
        <v>11688</v>
      </c>
      <c r="F29" s="10647">
        <v>34</v>
      </c>
      <c r="G29" s="10643">
        <v>8.15</v>
      </c>
      <c r="H29" s="10643">
        <v>8.3000000000000007</v>
      </c>
      <c r="I29" s="10645">
        <v>12000</v>
      </c>
      <c r="J29" s="217">
        <f t="shared" si="1"/>
        <v>11688</v>
      </c>
      <c r="K29" s="10647">
        <v>66</v>
      </c>
      <c r="L29" s="10643">
        <v>16.149999999999999</v>
      </c>
      <c r="M29" s="10643">
        <v>16.3</v>
      </c>
      <c r="N29" s="10645">
        <v>12000</v>
      </c>
      <c r="O29" s="217">
        <f t="shared" si="2"/>
        <v>11688</v>
      </c>
      <c r="P29" s="78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10650">
        <v>3</v>
      </c>
      <c r="B30" s="10609">
        <v>0.3</v>
      </c>
      <c r="C30" s="10651">
        <v>0.45</v>
      </c>
      <c r="D30" s="10653">
        <v>12000</v>
      </c>
      <c r="E30" s="152">
        <f t="shared" si="0"/>
        <v>11688</v>
      </c>
      <c r="F30" s="10654">
        <v>35</v>
      </c>
      <c r="G30" s="10655">
        <v>8.3000000000000007</v>
      </c>
      <c r="H30" s="10655">
        <v>8.4499999999999993</v>
      </c>
      <c r="I30" s="10653">
        <v>12000</v>
      </c>
      <c r="J30" s="152">
        <f t="shared" si="1"/>
        <v>11688</v>
      </c>
      <c r="K30" s="10654">
        <v>67</v>
      </c>
      <c r="L30" s="10655">
        <v>16.3</v>
      </c>
      <c r="M30" s="10655">
        <v>16.45</v>
      </c>
      <c r="N30" s="10653">
        <v>12000</v>
      </c>
      <c r="O30" s="152">
        <f t="shared" si="2"/>
        <v>11688</v>
      </c>
      <c r="P30" s="676"/>
      <c r="Q30" s="10609">
        <v>2</v>
      </c>
      <c r="R30" s="10651">
        <v>2.15</v>
      </c>
      <c r="S30" s="39">
        <f>AVERAGE(D36:D39)</f>
        <v>12000</v>
      </c>
      <c r="V30" s="675"/>
    </row>
    <row r="31" spans="1:47" ht="12.75" customHeight="1" x14ac:dyDescent="0.25">
      <c r="A31" s="10642">
        <v>4</v>
      </c>
      <c r="B31" s="10642">
        <v>0.45</v>
      </c>
      <c r="C31" s="10643">
        <v>1</v>
      </c>
      <c r="D31" s="10645">
        <v>12000</v>
      </c>
      <c r="E31" s="217">
        <f t="shared" si="0"/>
        <v>11688</v>
      </c>
      <c r="F31" s="10647">
        <v>36</v>
      </c>
      <c r="G31" s="10643">
        <v>8.4499999999999993</v>
      </c>
      <c r="H31" s="10643">
        <v>9</v>
      </c>
      <c r="I31" s="10645">
        <v>12000</v>
      </c>
      <c r="J31" s="217">
        <f t="shared" si="1"/>
        <v>11688</v>
      </c>
      <c r="K31" s="10647">
        <v>68</v>
      </c>
      <c r="L31" s="10643">
        <v>16.45</v>
      </c>
      <c r="M31" s="10643">
        <v>17</v>
      </c>
      <c r="N31" s="10645">
        <v>12000</v>
      </c>
      <c r="O31" s="217">
        <f t="shared" si="2"/>
        <v>11688</v>
      </c>
      <c r="P31" s="785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10650">
        <v>5</v>
      </c>
      <c r="B32" s="10655">
        <v>1</v>
      </c>
      <c r="C32" s="10651">
        <v>1.1499999999999999</v>
      </c>
      <c r="D32" s="10653">
        <v>12000</v>
      </c>
      <c r="E32" s="674">
        <f t="shared" si="0"/>
        <v>11688</v>
      </c>
      <c r="F32" s="10654">
        <v>37</v>
      </c>
      <c r="G32" s="10655">
        <v>9</v>
      </c>
      <c r="H32" s="10655">
        <v>9.15</v>
      </c>
      <c r="I32" s="10653">
        <v>12000</v>
      </c>
      <c r="J32" s="674">
        <f t="shared" si="1"/>
        <v>11688</v>
      </c>
      <c r="K32" s="10654">
        <v>69</v>
      </c>
      <c r="L32" s="10655">
        <v>17</v>
      </c>
      <c r="M32" s="10655">
        <v>17.149999999999999</v>
      </c>
      <c r="N32" s="10653">
        <v>12000</v>
      </c>
      <c r="O32" s="674">
        <f t="shared" si="2"/>
        <v>11688</v>
      </c>
      <c r="P32" s="151"/>
      <c r="Q32" s="10609">
        <v>4</v>
      </c>
      <c r="R32" s="10626">
        <v>4.1500000000000004</v>
      </c>
      <c r="S32" s="39">
        <f>AVERAGE(D44:D47)</f>
        <v>12000</v>
      </c>
      <c r="AQ32" s="10653"/>
    </row>
    <row r="33" spans="1:19" ht="12.75" customHeight="1" x14ac:dyDescent="0.2">
      <c r="A33" s="10650">
        <v>6</v>
      </c>
      <c r="B33" s="10651">
        <v>1.1499999999999999</v>
      </c>
      <c r="C33" s="10655">
        <v>1.3</v>
      </c>
      <c r="D33" s="10653">
        <v>12000</v>
      </c>
      <c r="E33" s="673">
        <f t="shared" si="0"/>
        <v>11688</v>
      </c>
      <c r="F33" s="10654">
        <v>38</v>
      </c>
      <c r="G33" s="10655">
        <v>9.15</v>
      </c>
      <c r="H33" s="10655">
        <v>9.3000000000000007</v>
      </c>
      <c r="I33" s="10653">
        <v>12000</v>
      </c>
      <c r="J33" s="673">
        <f t="shared" si="1"/>
        <v>11688</v>
      </c>
      <c r="K33" s="10654">
        <v>70</v>
      </c>
      <c r="L33" s="10655">
        <v>17.149999999999999</v>
      </c>
      <c r="M33" s="10655">
        <v>17.3</v>
      </c>
      <c r="N33" s="10653">
        <v>12000</v>
      </c>
      <c r="O33" s="673">
        <f t="shared" si="2"/>
        <v>11688</v>
      </c>
      <c r="P33" s="672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10650">
        <v>7</v>
      </c>
      <c r="B34" s="10609">
        <v>1.3</v>
      </c>
      <c r="C34" s="10651">
        <v>1.45</v>
      </c>
      <c r="D34" s="10653">
        <v>12000</v>
      </c>
      <c r="E34" s="671">
        <f t="shared" si="0"/>
        <v>11688</v>
      </c>
      <c r="F34" s="10654">
        <v>39</v>
      </c>
      <c r="G34" s="10655">
        <v>9.3000000000000007</v>
      </c>
      <c r="H34" s="10655">
        <v>9.4499999999999993</v>
      </c>
      <c r="I34" s="10653">
        <v>12000</v>
      </c>
      <c r="J34" s="671">
        <f t="shared" si="1"/>
        <v>11688</v>
      </c>
      <c r="K34" s="10654">
        <v>71</v>
      </c>
      <c r="L34" s="10655">
        <v>17.3</v>
      </c>
      <c r="M34" s="10655">
        <v>17.45</v>
      </c>
      <c r="N34" s="10653">
        <v>12000</v>
      </c>
      <c r="O34" s="671">
        <f t="shared" si="2"/>
        <v>11688</v>
      </c>
      <c r="P34" s="150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10650">
        <v>8</v>
      </c>
      <c r="B35" s="10650">
        <v>1.45</v>
      </c>
      <c r="C35" s="10655">
        <v>2</v>
      </c>
      <c r="D35" s="10653">
        <v>12000</v>
      </c>
      <c r="E35" s="670">
        <f t="shared" si="0"/>
        <v>11688</v>
      </c>
      <c r="F35" s="10654">
        <v>40</v>
      </c>
      <c r="G35" s="10655">
        <v>9.4499999999999993</v>
      </c>
      <c r="H35" s="10655">
        <v>10</v>
      </c>
      <c r="I35" s="10653">
        <v>12000</v>
      </c>
      <c r="J35" s="670">
        <f t="shared" si="1"/>
        <v>11688</v>
      </c>
      <c r="K35" s="10654">
        <v>72</v>
      </c>
      <c r="L35" s="10652">
        <v>17.45</v>
      </c>
      <c r="M35" s="10655">
        <v>18</v>
      </c>
      <c r="N35" s="10653">
        <v>12000</v>
      </c>
      <c r="O35" s="670">
        <f t="shared" si="2"/>
        <v>11688</v>
      </c>
      <c r="P35" s="149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10650">
        <v>9</v>
      </c>
      <c r="B36" s="10609">
        <v>2</v>
      </c>
      <c r="C36" s="10651">
        <v>2.15</v>
      </c>
      <c r="D36" s="10653">
        <v>12000</v>
      </c>
      <c r="E36" s="148">
        <f t="shared" si="0"/>
        <v>11688</v>
      </c>
      <c r="F36" s="10654">
        <v>41</v>
      </c>
      <c r="G36" s="10655">
        <v>10</v>
      </c>
      <c r="H36" s="10652">
        <v>10.15</v>
      </c>
      <c r="I36" s="10653">
        <v>12000</v>
      </c>
      <c r="J36" s="148">
        <f t="shared" si="1"/>
        <v>11688</v>
      </c>
      <c r="K36" s="10654">
        <v>73</v>
      </c>
      <c r="L36" s="10652">
        <v>18</v>
      </c>
      <c r="M36" s="10655">
        <v>18.149999999999999</v>
      </c>
      <c r="N36" s="10653">
        <v>12000</v>
      </c>
      <c r="O36" s="148">
        <f t="shared" si="2"/>
        <v>11688</v>
      </c>
      <c r="P36" s="147"/>
      <c r="Q36" s="10655">
        <v>8</v>
      </c>
      <c r="R36" s="10655">
        <v>8.15</v>
      </c>
      <c r="S36" s="39">
        <f>AVERAGE(I28:I31)</f>
        <v>12000</v>
      </c>
    </row>
    <row r="37" spans="1:19" ht="15.75" x14ac:dyDescent="0.25">
      <c r="A37" s="10642">
        <v>10</v>
      </c>
      <c r="B37" s="10642">
        <v>2.15</v>
      </c>
      <c r="C37" s="10643">
        <v>2.2999999999999998</v>
      </c>
      <c r="D37" s="10645">
        <v>12000</v>
      </c>
      <c r="E37" s="217">
        <f t="shared" si="0"/>
        <v>11688</v>
      </c>
      <c r="F37" s="10647">
        <v>42</v>
      </c>
      <c r="G37" s="10643">
        <v>10.15</v>
      </c>
      <c r="H37" s="10648">
        <v>10.3</v>
      </c>
      <c r="I37" s="10645">
        <v>12000</v>
      </c>
      <c r="J37" s="217">
        <f t="shared" si="1"/>
        <v>11688</v>
      </c>
      <c r="K37" s="10647">
        <v>74</v>
      </c>
      <c r="L37" s="10648">
        <v>18.149999999999999</v>
      </c>
      <c r="M37" s="10643">
        <v>18.3</v>
      </c>
      <c r="N37" s="10645">
        <v>12000</v>
      </c>
      <c r="O37" s="217">
        <f t="shared" si="2"/>
        <v>11688</v>
      </c>
      <c r="P37" s="785"/>
      <c r="Q37" s="10655">
        <v>9</v>
      </c>
      <c r="R37" s="10655">
        <v>9.15</v>
      </c>
      <c r="S37" s="39">
        <f>AVERAGE(I32:I35)</f>
        <v>12000</v>
      </c>
    </row>
    <row r="38" spans="1:19" ht="15.75" x14ac:dyDescent="0.25">
      <c r="A38" s="10642">
        <v>11</v>
      </c>
      <c r="B38" s="216">
        <v>2.2999999999999998</v>
      </c>
      <c r="C38" s="218">
        <v>2.4500000000000002</v>
      </c>
      <c r="D38" s="10645">
        <v>12000</v>
      </c>
      <c r="E38" s="217">
        <f t="shared" si="0"/>
        <v>11688</v>
      </c>
      <c r="F38" s="10647">
        <v>43</v>
      </c>
      <c r="G38" s="10643">
        <v>10.3</v>
      </c>
      <c r="H38" s="10648">
        <v>10.45</v>
      </c>
      <c r="I38" s="10645">
        <v>12000</v>
      </c>
      <c r="J38" s="217">
        <f t="shared" si="1"/>
        <v>11688</v>
      </c>
      <c r="K38" s="10647">
        <v>75</v>
      </c>
      <c r="L38" s="10648">
        <v>18.3</v>
      </c>
      <c r="M38" s="10643">
        <v>18.45</v>
      </c>
      <c r="N38" s="10645">
        <v>12000</v>
      </c>
      <c r="O38" s="217">
        <f t="shared" si="2"/>
        <v>11688</v>
      </c>
      <c r="P38" s="785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10650">
        <v>12</v>
      </c>
      <c r="B39" s="10650">
        <v>2.4500000000000002</v>
      </c>
      <c r="C39" s="10655">
        <v>3</v>
      </c>
      <c r="D39" s="10653">
        <v>12000</v>
      </c>
      <c r="E39" s="669">
        <f t="shared" si="0"/>
        <v>11688</v>
      </c>
      <c r="F39" s="10654">
        <v>44</v>
      </c>
      <c r="G39" s="10655">
        <v>10.45</v>
      </c>
      <c r="H39" s="10652">
        <v>11</v>
      </c>
      <c r="I39" s="10653">
        <v>12000</v>
      </c>
      <c r="J39" s="669">
        <f t="shared" si="1"/>
        <v>11688</v>
      </c>
      <c r="K39" s="10654">
        <v>76</v>
      </c>
      <c r="L39" s="10652">
        <v>18.45</v>
      </c>
      <c r="M39" s="10655">
        <v>19</v>
      </c>
      <c r="N39" s="10653">
        <v>12000</v>
      </c>
      <c r="O39" s="669">
        <f t="shared" si="2"/>
        <v>11688</v>
      </c>
      <c r="P39" s="146"/>
      <c r="Q39" s="10655">
        <v>11</v>
      </c>
      <c r="R39" s="10652">
        <v>11.15</v>
      </c>
      <c r="S39" s="39">
        <f>AVERAGE(I40:I43)</f>
        <v>12000</v>
      </c>
    </row>
    <row r="40" spans="1:19" ht="15.75" x14ac:dyDescent="0.25">
      <c r="A40" s="10642">
        <v>13</v>
      </c>
      <c r="B40" s="216">
        <v>3</v>
      </c>
      <c r="C40" s="10644">
        <v>3.15</v>
      </c>
      <c r="D40" s="10645">
        <v>12000</v>
      </c>
      <c r="E40" s="217">
        <f t="shared" si="0"/>
        <v>11688</v>
      </c>
      <c r="F40" s="10647">
        <v>45</v>
      </c>
      <c r="G40" s="10643">
        <v>11</v>
      </c>
      <c r="H40" s="10648">
        <v>11.15</v>
      </c>
      <c r="I40" s="10645">
        <v>12000</v>
      </c>
      <c r="J40" s="217">
        <f t="shared" si="1"/>
        <v>11688</v>
      </c>
      <c r="K40" s="10647">
        <v>77</v>
      </c>
      <c r="L40" s="10648">
        <v>19</v>
      </c>
      <c r="M40" s="10643">
        <v>19.149999999999999</v>
      </c>
      <c r="N40" s="10645">
        <v>12000</v>
      </c>
      <c r="O40" s="217">
        <f t="shared" si="2"/>
        <v>11688</v>
      </c>
      <c r="P40" s="785"/>
      <c r="Q40" s="10655">
        <v>12</v>
      </c>
      <c r="R40" s="10652">
        <v>12.15</v>
      </c>
      <c r="S40" s="39">
        <f>AVERAGE(I44:I47)</f>
        <v>12000</v>
      </c>
    </row>
    <row r="41" spans="1:19" ht="15.75" x14ac:dyDescent="0.25">
      <c r="A41" s="10642">
        <v>14</v>
      </c>
      <c r="B41" s="10642">
        <v>3.15</v>
      </c>
      <c r="C41" s="10648">
        <v>3.3</v>
      </c>
      <c r="D41" s="10645">
        <v>12000</v>
      </c>
      <c r="E41" s="217">
        <f t="shared" si="0"/>
        <v>11688</v>
      </c>
      <c r="F41" s="10647">
        <v>46</v>
      </c>
      <c r="G41" s="10643">
        <v>11.15</v>
      </c>
      <c r="H41" s="10648">
        <v>11.3</v>
      </c>
      <c r="I41" s="10645">
        <v>12000</v>
      </c>
      <c r="J41" s="217">
        <f t="shared" si="1"/>
        <v>11688</v>
      </c>
      <c r="K41" s="10647">
        <v>78</v>
      </c>
      <c r="L41" s="10648">
        <v>19.149999999999999</v>
      </c>
      <c r="M41" s="10643">
        <v>19.3</v>
      </c>
      <c r="N41" s="10645">
        <v>12000</v>
      </c>
      <c r="O41" s="217">
        <f t="shared" si="2"/>
        <v>11688</v>
      </c>
      <c r="P41" s="785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10650">
        <v>15</v>
      </c>
      <c r="B42" s="10609">
        <v>3.3</v>
      </c>
      <c r="C42" s="10626">
        <v>3.45</v>
      </c>
      <c r="D42" s="10653">
        <v>12000</v>
      </c>
      <c r="E42" s="668">
        <f t="shared" si="0"/>
        <v>11688</v>
      </c>
      <c r="F42" s="10654">
        <v>47</v>
      </c>
      <c r="G42" s="10655">
        <v>11.3</v>
      </c>
      <c r="H42" s="10652">
        <v>11.45</v>
      </c>
      <c r="I42" s="10653">
        <v>12000</v>
      </c>
      <c r="J42" s="668">
        <f t="shared" si="1"/>
        <v>11688</v>
      </c>
      <c r="K42" s="10654">
        <v>79</v>
      </c>
      <c r="L42" s="10652">
        <v>19.3</v>
      </c>
      <c r="M42" s="10655">
        <v>19.45</v>
      </c>
      <c r="N42" s="10653">
        <v>12000</v>
      </c>
      <c r="O42" s="668">
        <f t="shared" si="2"/>
        <v>11688</v>
      </c>
      <c r="P42" s="145"/>
      <c r="Q42" s="10655">
        <v>14</v>
      </c>
      <c r="R42" s="10652">
        <v>14.15</v>
      </c>
      <c r="S42" s="39">
        <f>AVERAGE(I52:I55)</f>
        <v>12000</v>
      </c>
    </row>
    <row r="43" spans="1:19" ht="15.75" x14ac:dyDescent="0.25">
      <c r="A43" s="10642">
        <v>16</v>
      </c>
      <c r="B43" s="10642">
        <v>3.45</v>
      </c>
      <c r="C43" s="10648">
        <v>4</v>
      </c>
      <c r="D43" s="10645">
        <v>12000</v>
      </c>
      <c r="E43" s="217">
        <f t="shared" si="0"/>
        <v>11688</v>
      </c>
      <c r="F43" s="10647">
        <v>48</v>
      </c>
      <c r="G43" s="10643">
        <v>11.45</v>
      </c>
      <c r="H43" s="10648">
        <v>12</v>
      </c>
      <c r="I43" s="10645">
        <v>12000</v>
      </c>
      <c r="J43" s="217">
        <f t="shared" si="1"/>
        <v>11688</v>
      </c>
      <c r="K43" s="10647">
        <v>80</v>
      </c>
      <c r="L43" s="10648">
        <v>19.45</v>
      </c>
      <c r="M43" s="10648">
        <v>20</v>
      </c>
      <c r="N43" s="10645">
        <v>12000</v>
      </c>
      <c r="O43" s="217">
        <f t="shared" si="2"/>
        <v>11688</v>
      </c>
      <c r="P43" s="785"/>
      <c r="Q43" s="10655">
        <v>15</v>
      </c>
      <c r="R43" s="10655">
        <v>15.15</v>
      </c>
      <c r="S43" s="39">
        <f>AVERAGE(I56:I59)</f>
        <v>12000</v>
      </c>
    </row>
    <row r="44" spans="1:19" ht="15.75" x14ac:dyDescent="0.25">
      <c r="A44" s="10642">
        <v>17</v>
      </c>
      <c r="B44" s="216">
        <v>4</v>
      </c>
      <c r="C44" s="10644">
        <v>4.1500000000000004</v>
      </c>
      <c r="D44" s="10645">
        <v>12000</v>
      </c>
      <c r="E44" s="217">
        <f t="shared" si="0"/>
        <v>11688</v>
      </c>
      <c r="F44" s="10647">
        <v>49</v>
      </c>
      <c r="G44" s="10643">
        <v>12</v>
      </c>
      <c r="H44" s="10648">
        <v>12.15</v>
      </c>
      <c r="I44" s="10645">
        <v>12000</v>
      </c>
      <c r="J44" s="217">
        <f t="shared" si="1"/>
        <v>11688</v>
      </c>
      <c r="K44" s="10647">
        <v>81</v>
      </c>
      <c r="L44" s="10648">
        <v>20</v>
      </c>
      <c r="M44" s="10643">
        <v>20.149999999999999</v>
      </c>
      <c r="N44" s="10645">
        <v>12000</v>
      </c>
      <c r="O44" s="217">
        <f t="shared" si="2"/>
        <v>11688</v>
      </c>
      <c r="P44" s="785"/>
      <c r="Q44" s="10655">
        <v>16</v>
      </c>
      <c r="R44" s="10655">
        <v>16.149999999999999</v>
      </c>
      <c r="S44" s="39">
        <f>AVERAGE(N28:N31)</f>
        <v>12000</v>
      </c>
    </row>
    <row r="45" spans="1:19" ht="15.75" x14ac:dyDescent="0.25">
      <c r="A45" s="10642">
        <v>18</v>
      </c>
      <c r="B45" s="10642">
        <v>4.1500000000000004</v>
      </c>
      <c r="C45" s="10648">
        <v>4.3</v>
      </c>
      <c r="D45" s="10645">
        <v>12000</v>
      </c>
      <c r="E45" s="217">
        <f t="shared" si="0"/>
        <v>11688</v>
      </c>
      <c r="F45" s="10647">
        <v>50</v>
      </c>
      <c r="G45" s="10643">
        <v>12.15</v>
      </c>
      <c r="H45" s="10648">
        <v>12.3</v>
      </c>
      <c r="I45" s="10645">
        <v>12000</v>
      </c>
      <c r="J45" s="217">
        <f t="shared" si="1"/>
        <v>11688</v>
      </c>
      <c r="K45" s="10647">
        <v>82</v>
      </c>
      <c r="L45" s="10648">
        <v>20.149999999999999</v>
      </c>
      <c r="M45" s="10643">
        <v>20.3</v>
      </c>
      <c r="N45" s="10645">
        <v>12000</v>
      </c>
      <c r="O45" s="217">
        <f t="shared" si="2"/>
        <v>11688</v>
      </c>
      <c r="P45" s="785"/>
      <c r="Q45" s="10655">
        <v>17</v>
      </c>
      <c r="R45" s="10655">
        <v>17.149999999999999</v>
      </c>
      <c r="S45" s="39">
        <f>AVERAGE(N32:N35)</f>
        <v>12000</v>
      </c>
    </row>
    <row r="46" spans="1:19" ht="15.75" x14ac:dyDescent="0.25">
      <c r="A46" s="10642">
        <v>19</v>
      </c>
      <c r="B46" s="216">
        <v>4.3</v>
      </c>
      <c r="C46" s="10644">
        <v>4.45</v>
      </c>
      <c r="D46" s="10645">
        <v>12000</v>
      </c>
      <c r="E46" s="217">
        <f t="shared" si="0"/>
        <v>11688</v>
      </c>
      <c r="F46" s="10647">
        <v>51</v>
      </c>
      <c r="G46" s="10643">
        <v>12.3</v>
      </c>
      <c r="H46" s="10648">
        <v>12.45</v>
      </c>
      <c r="I46" s="10645">
        <v>12000</v>
      </c>
      <c r="J46" s="217">
        <f t="shared" si="1"/>
        <v>11688</v>
      </c>
      <c r="K46" s="10647">
        <v>83</v>
      </c>
      <c r="L46" s="10648">
        <v>20.3</v>
      </c>
      <c r="M46" s="10643">
        <v>20.45</v>
      </c>
      <c r="N46" s="10645">
        <v>12000</v>
      </c>
      <c r="O46" s="217">
        <f t="shared" si="2"/>
        <v>11688</v>
      </c>
      <c r="P46" s="785"/>
      <c r="Q46" s="10652">
        <v>18</v>
      </c>
      <c r="R46" s="10655">
        <v>18.149999999999999</v>
      </c>
      <c r="S46" s="39">
        <f>AVERAGE(N36:N39)</f>
        <v>12000</v>
      </c>
    </row>
    <row r="47" spans="1:19" ht="15.75" x14ac:dyDescent="0.25">
      <c r="A47" s="10642">
        <v>20</v>
      </c>
      <c r="B47" s="10642">
        <v>4.45</v>
      </c>
      <c r="C47" s="10648">
        <v>5</v>
      </c>
      <c r="D47" s="10645">
        <v>12000</v>
      </c>
      <c r="E47" s="217">
        <f t="shared" si="0"/>
        <v>11688</v>
      </c>
      <c r="F47" s="10647">
        <v>52</v>
      </c>
      <c r="G47" s="10643">
        <v>12.45</v>
      </c>
      <c r="H47" s="10648">
        <v>13</v>
      </c>
      <c r="I47" s="10645">
        <v>12000</v>
      </c>
      <c r="J47" s="217">
        <f t="shared" si="1"/>
        <v>11688</v>
      </c>
      <c r="K47" s="10647">
        <v>84</v>
      </c>
      <c r="L47" s="10648">
        <v>20.45</v>
      </c>
      <c r="M47" s="10643">
        <v>21</v>
      </c>
      <c r="N47" s="10645">
        <v>12000</v>
      </c>
      <c r="O47" s="217">
        <f t="shared" si="2"/>
        <v>11688</v>
      </c>
      <c r="P47" s="785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10650">
        <v>21</v>
      </c>
      <c r="B48" s="10655">
        <v>5</v>
      </c>
      <c r="C48" s="10626">
        <v>5.15</v>
      </c>
      <c r="D48" s="10653">
        <v>12000</v>
      </c>
      <c r="E48" s="667">
        <f t="shared" si="0"/>
        <v>11688</v>
      </c>
      <c r="F48" s="10654">
        <v>53</v>
      </c>
      <c r="G48" s="10655">
        <v>13</v>
      </c>
      <c r="H48" s="10652">
        <v>13.15</v>
      </c>
      <c r="I48" s="10653">
        <v>12000</v>
      </c>
      <c r="J48" s="667">
        <f t="shared" si="1"/>
        <v>11688</v>
      </c>
      <c r="K48" s="10654">
        <v>85</v>
      </c>
      <c r="L48" s="10652">
        <v>21</v>
      </c>
      <c r="M48" s="10655">
        <v>21.15</v>
      </c>
      <c r="N48" s="10653">
        <v>12000</v>
      </c>
      <c r="O48" s="667">
        <f t="shared" si="2"/>
        <v>11688</v>
      </c>
      <c r="P48" s="666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10650">
        <v>22</v>
      </c>
      <c r="B49" s="10651">
        <v>5.15</v>
      </c>
      <c r="C49" s="10652">
        <v>5.3</v>
      </c>
      <c r="D49" s="10653">
        <v>12000</v>
      </c>
      <c r="E49" s="665">
        <f t="shared" si="0"/>
        <v>11688</v>
      </c>
      <c r="F49" s="10654">
        <v>54</v>
      </c>
      <c r="G49" s="10655">
        <v>13.15</v>
      </c>
      <c r="H49" s="10652">
        <v>13.3</v>
      </c>
      <c r="I49" s="10653">
        <v>12000</v>
      </c>
      <c r="J49" s="665">
        <f t="shared" si="1"/>
        <v>11688</v>
      </c>
      <c r="K49" s="10654">
        <v>86</v>
      </c>
      <c r="L49" s="10652">
        <v>21.15</v>
      </c>
      <c r="M49" s="10655">
        <v>21.3</v>
      </c>
      <c r="N49" s="10653">
        <v>12000</v>
      </c>
      <c r="O49" s="665">
        <f t="shared" si="2"/>
        <v>11688</v>
      </c>
      <c r="P49" s="664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10650">
        <v>23</v>
      </c>
      <c r="B50" s="10655">
        <v>5.3</v>
      </c>
      <c r="C50" s="10626">
        <v>5.45</v>
      </c>
      <c r="D50" s="10653">
        <v>12000</v>
      </c>
      <c r="E50" s="144">
        <f t="shared" si="0"/>
        <v>11688</v>
      </c>
      <c r="F50" s="10654">
        <v>55</v>
      </c>
      <c r="G50" s="10655">
        <v>13.3</v>
      </c>
      <c r="H50" s="10652">
        <v>13.45</v>
      </c>
      <c r="I50" s="10653">
        <v>12000</v>
      </c>
      <c r="J50" s="144">
        <f t="shared" si="1"/>
        <v>11688</v>
      </c>
      <c r="K50" s="10654">
        <v>87</v>
      </c>
      <c r="L50" s="10652">
        <v>21.3</v>
      </c>
      <c r="M50" s="10655">
        <v>21.45</v>
      </c>
      <c r="N50" s="10653">
        <v>12000</v>
      </c>
      <c r="O50" s="144">
        <f t="shared" si="2"/>
        <v>11688</v>
      </c>
      <c r="P50" s="663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10650">
        <v>24</v>
      </c>
      <c r="B51" s="10651">
        <v>5.45</v>
      </c>
      <c r="C51" s="10652">
        <v>6</v>
      </c>
      <c r="D51" s="10653">
        <v>12000</v>
      </c>
      <c r="E51" s="662">
        <f t="shared" si="0"/>
        <v>11688</v>
      </c>
      <c r="F51" s="10654">
        <v>56</v>
      </c>
      <c r="G51" s="10655">
        <v>13.45</v>
      </c>
      <c r="H51" s="10652">
        <v>14</v>
      </c>
      <c r="I51" s="10653">
        <v>12000</v>
      </c>
      <c r="J51" s="662">
        <f t="shared" si="1"/>
        <v>11688</v>
      </c>
      <c r="K51" s="10654">
        <v>88</v>
      </c>
      <c r="L51" s="10652">
        <v>21.45</v>
      </c>
      <c r="M51" s="10655">
        <v>22</v>
      </c>
      <c r="N51" s="10653">
        <v>12000</v>
      </c>
      <c r="O51" s="662">
        <f t="shared" si="2"/>
        <v>11688</v>
      </c>
      <c r="P51" s="143"/>
      <c r="Q51" s="10652">
        <v>23</v>
      </c>
      <c r="R51" s="10655">
        <v>23.15</v>
      </c>
      <c r="S51" s="39">
        <f>AVERAGE(N56:N59)</f>
        <v>12000</v>
      </c>
    </row>
    <row r="52" spans="1:19" ht="15.75" x14ac:dyDescent="0.25">
      <c r="A52" s="10642">
        <v>25</v>
      </c>
      <c r="B52" s="10643">
        <v>6</v>
      </c>
      <c r="C52" s="10644">
        <v>6.15</v>
      </c>
      <c r="D52" s="10645">
        <v>12000</v>
      </c>
      <c r="E52" s="217">
        <f t="shared" si="0"/>
        <v>11688</v>
      </c>
      <c r="F52" s="10647">
        <v>57</v>
      </c>
      <c r="G52" s="10643">
        <v>14</v>
      </c>
      <c r="H52" s="10648">
        <v>14.15</v>
      </c>
      <c r="I52" s="10645">
        <v>12000</v>
      </c>
      <c r="J52" s="217">
        <f t="shared" si="1"/>
        <v>11688</v>
      </c>
      <c r="K52" s="10647">
        <v>89</v>
      </c>
      <c r="L52" s="10648">
        <v>22</v>
      </c>
      <c r="M52" s="10643">
        <v>22.15</v>
      </c>
      <c r="N52" s="10645">
        <v>12000</v>
      </c>
      <c r="O52" s="217">
        <f t="shared" si="2"/>
        <v>11688</v>
      </c>
      <c r="P52" s="785"/>
      <c r="Q52" t="s">
        <v>167</v>
      </c>
      <c r="R52"/>
      <c r="S52" s="39">
        <f>AVERAGE(S28:S51)</f>
        <v>12000</v>
      </c>
    </row>
    <row r="53" spans="1:19" x14ac:dyDescent="0.2">
      <c r="A53" s="10650">
        <v>26</v>
      </c>
      <c r="B53" s="10651">
        <v>6.15</v>
      </c>
      <c r="C53" s="10652">
        <v>6.3</v>
      </c>
      <c r="D53" s="10653">
        <v>12000</v>
      </c>
      <c r="E53" s="661">
        <f t="shared" si="0"/>
        <v>11688</v>
      </c>
      <c r="F53" s="10654">
        <v>58</v>
      </c>
      <c r="G53" s="10655">
        <v>14.15</v>
      </c>
      <c r="H53" s="10652">
        <v>14.3</v>
      </c>
      <c r="I53" s="10653">
        <v>12000</v>
      </c>
      <c r="J53" s="661">
        <f t="shared" si="1"/>
        <v>11688</v>
      </c>
      <c r="K53" s="10654">
        <v>90</v>
      </c>
      <c r="L53" s="10652">
        <v>22.15</v>
      </c>
      <c r="M53" s="10655">
        <v>22.3</v>
      </c>
      <c r="N53" s="10653">
        <v>12000</v>
      </c>
      <c r="O53" s="661">
        <f t="shared" si="2"/>
        <v>11688</v>
      </c>
      <c r="P53" s="142"/>
    </row>
    <row r="54" spans="1:19" ht="15.75" x14ac:dyDescent="0.25">
      <c r="A54" s="10642">
        <v>27</v>
      </c>
      <c r="B54" s="10643">
        <v>6.3</v>
      </c>
      <c r="C54" s="10644">
        <v>6.45</v>
      </c>
      <c r="D54" s="10645">
        <v>12000</v>
      </c>
      <c r="E54" s="217">
        <f t="shared" si="0"/>
        <v>11688</v>
      </c>
      <c r="F54" s="10647">
        <v>59</v>
      </c>
      <c r="G54" s="10643">
        <v>14.3</v>
      </c>
      <c r="H54" s="10648">
        <v>14.45</v>
      </c>
      <c r="I54" s="10645">
        <v>12000</v>
      </c>
      <c r="J54" s="217">
        <f t="shared" si="1"/>
        <v>11688</v>
      </c>
      <c r="K54" s="10647">
        <v>91</v>
      </c>
      <c r="L54" s="10648">
        <v>22.3</v>
      </c>
      <c r="M54" s="10643">
        <v>22.45</v>
      </c>
      <c r="N54" s="10645">
        <v>12000</v>
      </c>
      <c r="O54" s="217">
        <f t="shared" si="2"/>
        <v>11688</v>
      </c>
      <c r="P54" s="785"/>
    </row>
    <row r="55" spans="1:19" x14ac:dyDescent="0.2">
      <c r="A55" s="10650">
        <v>28</v>
      </c>
      <c r="B55" s="10651">
        <v>6.45</v>
      </c>
      <c r="C55" s="10652">
        <v>7</v>
      </c>
      <c r="D55" s="10653">
        <v>12000</v>
      </c>
      <c r="E55" s="141">
        <f t="shared" si="0"/>
        <v>11688</v>
      </c>
      <c r="F55" s="10654">
        <v>60</v>
      </c>
      <c r="G55" s="10655">
        <v>14.45</v>
      </c>
      <c r="H55" s="10655">
        <v>15</v>
      </c>
      <c r="I55" s="10653">
        <v>12000</v>
      </c>
      <c r="J55" s="141">
        <f t="shared" si="1"/>
        <v>11688</v>
      </c>
      <c r="K55" s="10654">
        <v>92</v>
      </c>
      <c r="L55" s="10652">
        <v>22.45</v>
      </c>
      <c r="M55" s="10655">
        <v>23</v>
      </c>
      <c r="N55" s="10653">
        <v>12000</v>
      </c>
      <c r="O55" s="141">
        <f t="shared" si="2"/>
        <v>11688</v>
      </c>
      <c r="P55" s="140"/>
    </row>
    <row r="56" spans="1:19" ht="15.75" x14ac:dyDescent="0.25">
      <c r="A56" s="10642">
        <v>29</v>
      </c>
      <c r="B56" s="10643">
        <v>7</v>
      </c>
      <c r="C56" s="10644">
        <v>7.15</v>
      </c>
      <c r="D56" s="10645">
        <v>12000</v>
      </c>
      <c r="E56" s="217">
        <f t="shared" si="0"/>
        <v>11688</v>
      </c>
      <c r="F56" s="10647">
        <v>61</v>
      </c>
      <c r="G56" s="10643">
        <v>15</v>
      </c>
      <c r="H56" s="10643">
        <v>15.15</v>
      </c>
      <c r="I56" s="10645">
        <v>12000</v>
      </c>
      <c r="J56" s="217">
        <f t="shared" si="1"/>
        <v>11688</v>
      </c>
      <c r="K56" s="10647">
        <v>93</v>
      </c>
      <c r="L56" s="10648">
        <v>23</v>
      </c>
      <c r="M56" s="10643">
        <v>23.15</v>
      </c>
      <c r="N56" s="10645">
        <v>12000</v>
      </c>
      <c r="O56" s="217">
        <f t="shared" si="2"/>
        <v>11688</v>
      </c>
      <c r="P56" s="785"/>
    </row>
    <row r="57" spans="1:19" x14ac:dyDescent="0.2">
      <c r="A57" s="10650">
        <v>30</v>
      </c>
      <c r="B57" s="10651">
        <v>7.15</v>
      </c>
      <c r="C57" s="10652">
        <v>7.3</v>
      </c>
      <c r="D57" s="10653">
        <v>12000</v>
      </c>
      <c r="E57" s="660">
        <f t="shared" si="0"/>
        <v>11688</v>
      </c>
      <c r="F57" s="10654">
        <v>62</v>
      </c>
      <c r="G57" s="10655">
        <v>15.15</v>
      </c>
      <c r="H57" s="10655">
        <v>15.3</v>
      </c>
      <c r="I57" s="10653">
        <v>12000</v>
      </c>
      <c r="J57" s="660">
        <f t="shared" si="1"/>
        <v>11688</v>
      </c>
      <c r="K57" s="10654">
        <v>94</v>
      </c>
      <c r="L57" s="10655">
        <v>23.15</v>
      </c>
      <c r="M57" s="10655">
        <v>23.3</v>
      </c>
      <c r="N57" s="10653">
        <v>12000</v>
      </c>
      <c r="O57" s="660">
        <f t="shared" si="2"/>
        <v>11688</v>
      </c>
      <c r="P57" s="139"/>
    </row>
    <row r="58" spans="1:19" ht="15.75" x14ac:dyDescent="0.25">
      <c r="A58" s="10642">
        <v>31</v>
      </c>
      <c r="B58" s="10643">
        <v>7.3</v>
      </c>
      <c r="C58" s="10644">
        <v>7.45</v>
      </c>
      <c r="D58" s="10645">
        <v>12000</v>
      </c>
      <c r="E58" s="217">
        <f t="shared" si="0"/>
        <v>11688</v>
      </c>
      <c r="F58" s="10647">
        <v>63</v>
      </c>
      <c r="G58" s="10643">
        <v>15.3</v>
      </c>
      <c r="H58" s="10643">
        <v>15.45</v>
      </c>
      <c r="I58" s="10645">
        <v>12000</v>
      </c>
      <c r="J58" s="217">
        <f t="shared" si="1"/>
        <v>11688</v>
      </c>
      <c r="K58" s="10647">
        <v>95</v>
      </c>
      <c r="L58" s="10643">
        <v>23.3</v>
      </c>
      <c r="M58" s="10643">
        <v>23.45</v>
      </c>
      <c r="N58" s="10645">
        <v>12000</v>
      </c>
      <c r="O58" s="217">
        <f t="shared" si="2"/>
        <v>11688</v>
      </c>
      <c r="P58" s="785"/>
    </row>
    <row r="59" spans="1:19" ht="15.75" x14ac:dyDescent="0.25">
      <c r="A59" s="10642">
        <v>32</v>
      </c>
      <c r="B59" s="218">
        <v>7.45</v>
      </c>
      <c r="C59" s="10648">
        <v>8</v>
      </c>
      <c r="D59" s="10645">
        <v>12000</v>
      </c>
      <c r="E59" s="217">
        <f t="shared" si="0"/>
        <v>11688</v>
      </c>
      <c r="F59" s="10647">
        <v>64</v>
      </c>
      <c r="G59" s="10643">
        <v>15.45</v>
      </c>
      <c r="H59" s="10643">
        <v>16</v>
      </c>
      <c r="I59" s="10645">
        <v>12000</v>
      </c>
      <c r="J59" s="217">
        <f t="shared" si="1"/>
        <v>11688</v>
      </c>
      <c r="K59" s="10647">
        <v>96</v>
      </c>
      <c r="L59" s="10643">
        <v>23.45</v>
      </c>
      <c r="M59" s="10643">
        <v>24</v>
      </c>
      <c r="N59" s="10645">
        <v>12000</v>
      </c>
      <c r="O59" s="217">
        <f t="shared" si="2"/>
        <v>11688</v>
      </c>
      <c r="P59" s="785"/>
    </row>
    <row r="60" spans="1:19" x14ac:dyDescent="0.2">
      <c r="A60" s="10533" t="s">
        <v>27</v>
      </c>
      <c r="B60" s="659"/>
      <c r="C60" s="659"/>
      <c r="D60" s="138">
        <f>SUM(D28:D59)</f>
        <v>384000</v>
      </c>
      <c r="E60" s="658">
        <f>SUM(E28:E59)</f>
        <v>374016</v>
      </c>
      <c r="F60" s="659"/>
      <c r="G60" s="659"/>
      <c r="H60" s="659"/>
      <c r="I60" s="138">
        <f>SUM(I28:I59)</f>
        <v>384000</v>
      </c>
      <c r="J60" s="658">
        <f>SUM(J28:J59)</f>
        <v>374016</v>
      </c>
      <c r="K60" s="659"/>
      <c r="L60" s="659"/>
      <c r="M60" s="659"/>
      <c r="N60" s="659">
        <f>SUM(N28:N59)</f>
        <v>384000</v>
      </c>
      <c r="O60" s="658">
        <f>SUM(O28:O59)</f>
        <v>374016</v>
      </c>
      <c r="P60" s="657"/>
    </row>
    <row r="64" spans="1:19" x14ac:dyDescent="0.2">
      <c r="A64" s="238" t="s">
        <v>132</v>
      </c>
      <c r="B64" s="238">
        <f>SUM(D60,I60,N60)/(4000*1000)</f>
        <v>0.28799999999999998</v>
      </c>
      <c r="C64" s="238">
        <f>ROUNDDOWN(SUM(E60,J60,O60)/(4000*1000),4)</f>
        <v>0.28050000000000003</v>
      </c>
    </row>
    <row r="66" spans="1:16" x14ac:dyDescent="0.2">
      <c r="A66" s="137"/>
      <c r="B66" s="656"/>
      <c r="C66" s="656"/>
      <c r="D66" s="655"/>
      <c r="E66" s="656"/>
      <c r="F66" s="656"/>
      <c r="G66" s="656"/>
      <c r="H66" s="656"/>
      <c r="I66" s="655"/>
      <c r="J66" s="10672"/>
      <c r="K66" s="656"/>
      <c r="L66" s="656"/>
      <c r="M66" s="656"/>
      <c r="N66" s="656"/>
      <c r="O66" s="656"/>
      <c r="P66" s="654"/>
    </row>
    <row r="67" spans="1:16" x14ac:dyDescent="0.2">
      <c r="A67" s="10671" t="s">
        <v>28</v>
      </c>
      <c r="B67" s="653"/>
      <c r="C67" s="653"/>
      <c r="D67" s="652"/>
      <c r="E67" s="651"/>
      <c r="F67" s="653"/>
      <c r="G67" s="653"/>
      <c r="H67" s="651"/>
      <c r="I67" s="652"/>
      <c r="J67" s="10672"/>
      <c r="K67" s="653"/>
      <c r="L67" s="653"/>
      <c r="M67" s="653"/>
      <c r="N67" s="653"/>
      <c r="O67" s="653"/>
      <c r="P67" s="136"/>
    </row>
    <row r="68" spans="1:16" x14ac:dyDescent="0.2">
      <c r="A68" s="650"/>
      <c r="B68" s="135"/>
      <c r="C68" s="135"/>
      <c r="D68" s="135"/>
      <c r="E68" s="135"/>
      <c r="F68" s="135"/>
      <c r="G68" s="135"/>
      <c r="H68" s="135"/>
      <c r="I68" s="135"/>
      <c r="J68" s="135"/>
      <c r="K68" s="135"/>
      <c r="L68" s="134"/>
      <c r="M68" s="134"/>
      <c r="N68" s="134"/>
      <c r="O68" s="134"/>
      <c r="P68" s="133"/>
    </row>
    <row r="69" spans="1:16" x14ac:dyDescent="0.2">
      <c r="A69" s="738"/>
      <c r="B69" s="782"/>
      <c r="C69" s="782"/>
      <c r="D69" s="781"/>
      <c r="E69" s="201"/>
      <c r="F69" s="782"/>
      <c r="G69" s="782"/>
      <c r="H69" s="201"/>
      <c r="I69" s="781"/>
      <c r="J69" s="200"/>
      <c r="K69" s="782"/>
      <c r="L69" s="782"/>
      <c r="M69" s="782"/>
      <c r="N69" s="782"/>
      <c r="O69" s="782"/>
      <c r="P69" s="785"/>
    </row>
    <row r="70" spans="1:16" x14ac:dyDescent="0.2">
      <c r="A70" s="229"/>
      <c r="B70" s="782"/>
      <c r="C70" s="782"/>
      <c r="D70" s="781"/>
      <c r="E70" s="201"/>
      <c r="F70" s="782"/>
      <c r="G70" s="782"/>
      <c r="H70" s="201"/>
      <c r="I70" s="781"/>
      <c r="J70" s="782"/>
      <c r="K70" s="782"/>
      <c r="L70" s="782"/>
      <c r="M70" s="782"/>
      <c r="N70" s="782"/>
      <c r="O70" s="782"/>
      <c r="P70" s="785"/>
    </row>
    <row r="71" spans="1:16" x14ac:dyDescent="0.2">
      <c r="A71" s="229"/>
      <c r="B71" s="782"/>
      <c r="C71" s="782"/>
      <c r="D71" s="781"/>
      <c r="E71" s="201"/>
      <c r="F71" s="782"/>
      <c r="G71" s="782"/>
      <c r="H71" s="201"/>
      <c r="I71" s="781"/>
      <c r="J71" s="782"/>
      <c r="K71" s="782"/>
      <c r="L71" s="782"/>
      <c r="M71" s="782"/>
      <c r="N71" s="782"/>
      <c r="O71" s="782"/>
      <c r="P71" s="785"/>
    </row>
    <row r="72" spans="1:16" x14ac:dyDescent="0.2">
      <c r="A72" s="229"/>
      <c r="B72" s="782"/>
      <c r="C72" s="782"/>
      <c r="D72" s="781"/>
      <c r="E72" s="201"/>
      <c r="F72" s="782"/>
      <c r="G72" s="782"/>
      <c r="H72" s="201"/>
      <c r="I72" s="781"/>
      <c r="J72" s="782"/>
      <c r="K72" s="782"/>
      <c r="L72" s="782"/>
      <c r="M72" s="782" t="s">
        <v>29</v>
      </c>
      <c r="N72" s="782"/>
      <c r="O72" s="782"/>
      <c r="P72" s="785"/>
    </row>
    <row r="73" spans="1:16" x14ac:dyDescent="0.2">
      <c r="A73" s="132"/>
      <c r="B73" s="649"/>
      <c r="C73" s="649"/>
      <c r="D73" s="131"/>
      <c r="E73" s="130"/>
      <c r="F73" s="649"/>
      <c r="G73" s="649"/>
      <c r="H73" s="130"/>
      <c r="I73" s="131"/>
      <c r="J73" s="649"/>
      <c r="K73" s="649"/>
      <c r="L73" s="649"/>
      <c r="M73" s="649" t="s">
        <v>30</v>
      </c>
      <c r="N73" s="649"/>
      <c r="O73" s="649"/>
      <c r="P73" s="648"/>
    </row>
    <row r="74" spans="1:16" ht="15.75" x14ac:dyDescent="0.25">
      <c r="E74" s="735"/>
      <c r="H74" s="735"/>
    </row>
    <row r="75" spans="1:16" ht="15.75" x14ac:dyDescent="0.25">
      <c r="C75" s="224"/>
      <c r="E75" s="735"/>
      <c r="H75" s="735"/>
    </row>
    <row r="76" spans="1:16" ht="15.75" x14ac:dyDescent="0.25">
      <c r="E76" s="735"/>
      <c r="H76" s="735"/>
    </row>
    <row r="77" spans="1:16" ht="15.75" x14ac:dyDescent="0.25">
      <c r="E77" s="735"/>
      <c r="H77" s="735"/>
    </row>
    <row r="78" spans="1:16" ht="15.75" x14ac:dyDescent="0.25">
      <c r="E78" s="647"/>
      <c r="H78" s="647"/>
    </row>
    <row r="79" spans="1:16" ht="15.75" x14ac:dyDescent="0.25">
      <c r="E79" s="735"/>
      <c r="H79" s="735"/>
    </row>
    <row r="80" spans="1:16" ht="15.75" x14ac:dyDescent="0.25">
      <c r="E80" s="735"/>
      <c r="H80" s="735"/>
    </row>
    <row r="81" spans="5:13" ht="15.75" x14ac:dyDescent="0.25">
      <c r="E81" s="735"/>
      <c r="H81" s="735"/>
    </row>
    <row r="82" spans="5:13" ht="15.75" x14ac:dyDescent="0.25">
      <c r="E82" s="646"/>
      <c r="H82" s="646"/>
    </row>
    <row r="83" spans="5:13" ht="15.75" x14ac:dyDescent="0.25">
      <c r="E83" s="645"/>
      <c r="H83" s="645"/>
    </row>
    <row r="84" spans="5:13" ht="15.75" x14ac:dyDescent="0.25">
      <c r="E84" s="735"/>
      <c r="H84" s="735"/>
    </row>
    <row r="85" spans="5:13" ht="15.75" x14ac:dyDescent="0.25">
      <c r="E85" s="735"/>
      <c r="H85" s="735"/>
    </row>
    <row r="86" spans="5:13" ht="15.75" x14ac:dyDescent="0.25">
      <c r="E86" s="644"/>
      <c r="H86" s="644"/>
    </row>
    <row r="87" spans="5:13" ht="15.75" x14ac:dyDescent="0.25">
      <c r="E87" s="735"/>
      <c r="H87" s="735"/>
    </row>
    <row r="88" spans="5:13" ht="15.75" x14ac:dyDescent="0.25">
      <c r="E88" s="735"/>
      <c r="H88" s="735"/>
    </row>
    <row r="89" spans="5:13" x14ac:dyDescent="0.2">
      <c r="E89" s="129"/>
      <c r="H89" s="129"/>
    </row>
    <row r="90" spans="5:13" ht="15.75" x14ac:dyDescent="0.25">
      <c r="E90" s="735"/>
      <c r="H90" s="735"/>
    </row>
    <row r="91" spans="5:13" ht="15.75" x14ac:dyDescent="0.25">
      <c r="E91" s="643"/>
      <c r="H91" s="643"/>
    </row>
    <row r="92" spans="5:13" ht="15.75" x14ac:dyDescent="0.25">
      <c r="E92" s="735"/>
      <c r="H92" s="735"/>
    </row>
    <row r="93" spans="5:13" ht="15.75" x14ac:dyDescent="0.25">
      <c r="E93" s="735"/>
      <c r="H93" s="735"/>
    </row>
    <row r="94" spans="5:13" ht="15.75" x14ac:dyDescent="0.25">
      <c r="E94" s="735"/>
      <c r="H94" s="735"/>
    </row>
    <row r="95" spans="5:13" x14ac:dyDescent="0.2">
      <c r="E95" s="128"/>
      <c r="H95" s="128"/>
    </row>
    <row r="96" spans="5:13" ht="15.75" x14ac:dyDescent="0.25">
      <c r="E96" s="735"/>
      <c r="H96" s="735"/>
      <c r="M96" s="731" t="s">
        <v>8</v>
      </c>
    </row>
    <row r="97" spans="5:14" ht="15.75" x14ac:dyDescent="0.25">
      <c r="E97" s="735"/>
      <c r="H97" s="735"/>
    </row>
    <row r="98" spans="5:14" x14ac:dyDescent="0.2">
      <c r="E98" s="127"/>
      <c r="H98" s="127"/>
    </row>
    <row r="99" spans="5:14" ht="15.75" x14ac:dyDescent="0.25">
      <c r="E99" s="642"/>
      <c r="H99" s="642"/>
    </row>
    <row r="101" spans="5:14" x14ac:dyDescent="0.2">
      <c r="N101" s="10645"/>
    </row>
    <row r="126" spans="4:4" x14ac:dyDescent="0.2">
      <c r="D126" s="10653"/>
    </row>
  </sheetData>
  <mergeCells count="1">
    <mergeCell ref="Q27:R27"/>
  </mergeCells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789"/>
      <c r="B1" s="240"/>
      <c r="C1" s="240"/>
      <c r="D1" s="239"/>
      <c r="E1" s="240"/>
      <c r="F1" s="240"/>
      <c r="G1" s="240"/>
      <c r="H1" s="240"/>
      <c r="I1" s="239"/>
      <c r="J1" s="240"/>
      <c r="K1" s="240"/>
      <c r="L1" s="240"/>
      <c r="M1" s="240"/>
      <c r="N1" s="240"/>
      <c r="O1" s="240"/>
      <c r="P1" s="788"/>
    </row>
    <row r="2" spans="1:16" ht="12.75" customHeight="1" x14ac:dyDescent="0.2">
      <c r="A2" s="10510" t="s">
        <v>0</v>
      </c>
      <c r="B2" s="10534"/>
      <c r="C2" s="10534"/>
      <c r="D2" s="10534"/>
      <c r="E2" s="10534"/>
      <c r="F2" s="10534"/>
      <c r="G2" s="10534"/>
      <c r="H2" s="10534"/>
      <c r="I2" s="10534"/>
      <c r="J2" s="10534"/>
      <c r="K2" s="10534"/>
      <c r="L2" s="10534"/>
      <c r="M2" s="10534"/>
      <c r="N2" s="10534"/>
      <c r="O2" s="10534"/>
      <c r="P2" s="641"/>
    </row>
    <row r="3" spans="1:16" ht="12.75" customHeight="1" x14ac:dyDescent="0.2">
      <c r="A3" s="787"/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  <c r="P3" s="785"/>
    </row>
    <row r="4" spans="1:16" ht="12.75" customHeight="1" x14ac:dyDescent="0.2">
      <c r="A4" s="10511" t="s">
        <v>133</v>
      </c>
      <c r="B4" s="10512"/>
      <c r="C4" s="10512"/>
      <c r="D4" s="10512"/>
      <c r="E4" s="10512"/>
      <c r="F4" s="10512"/>
      <c r="G4" s="10512"/>
      <c r="H4" s="10512"/>
      <c r="I4" s="10512"/>
      <c r="J4" s="126"/>
      <c r="K4" s="640"/>
      <c r="L4" s="640"/>
      <c r="M4" s="640"/>
      <c r="N4" s="640"/>
      <c r="O4" s="640"/>
      <c r="P4" s="639"/>
    </row>
    <row r="5" spans="1:16" ht="12.75" customHeight="1" x14ac:dyDescent="0.2">
      <c r="A5" s="235"/>
      <c r="B5" s="782"/>
      <c r="C5" s="782"/>
      <c r="D5" s="781"/>
      <c r="E5" s="782"/>
      <c r="F5" s="782"/>
      <c r="G5" s="782"/>
      <c r="H5" s="782"/>
      <c r="I5" s="781"/>
      <c r="J5" s="782"/>
      <c r="K5" s="782"/>
      <c r="L5" s="782"/>
      <c r="M5" s="782"/>
      <c r="N5" s="782"/>
      <c r="O5" s="782"/>
      <c r="P5" s="785"/>
    </row>
    <row r="6" spans="1:16" ht="12.75" customHeight="1" x14ac:dyDescent="0.2">
      <c r="A6" s="235" t="s">
        <v>2</v>
      </c>
      <c r="B6" s="782"/>
      <c r="C6" s="782"/>
      <c r="D6" s="781"/>
      <c r="E6" s="782"/>
      <c r="F6" s="782"/>
      <c r="G6" s="782"/>
      <c r="H6" s="782"/>
      <c r="I6" s="781"/>
      <c r="J6" s="782"/>
      <c r="K6" s="782"/>
      <c r="L6" s="782"/>
      <c r="M6" s="782"/>
      <c r="N6" s="782"/>
      <c r="O6" s="782"/>
      <c r="P6" s="785"/>
    </row>
    <row r="7" spans="1:16" ht="12.75" customHeight="1" x14ac:dyDescent="0.2">
      <c r="A7" s="235" t="s">
        <v>3</v>
      </c>
      <c r="B7" s="782"/>
      <c r="C7" s="782"/>
      <c r="D7" s="781"/>
      <c r="E7" s="782"/>
      <c r="F7" s="782"/>
      <c r="G7" s="782"/>
      <c r="H7" s="782"/>
      <c r="I7" s="781"/>
      <c r="J7" s="782"/>
      <c r="K7" s="782"/>
      <c r="L7" s="782"/>
      <c r="M7" s="782"/>
      <c r="N7" s="782"/>
      <c r="O7" s="782"/>
      <c r="P7" s="785"/>
    </row>
    <row r="8" spans="1:16" ht="12.75" customHeight="1" x14ac:dyDescent="0.2">
      <c r="A8" s="235" t="s">
        <v>4</v>
      </c>
      <c r="B8" s="782"/>
      <c r="C8" s="782"/>
      <c r="D8" s="781"/>
      <c r="E8" s="782"/>
      <c r="F8" s="782"/>
      <c r="G8" s="782"/>
      <c r="H8" s="782"/>
      <c r="I8" s="781"/>
      <c r="J8" s="782"/>
      <c r="K8" s="782"/>
      <c r="L8" s="782"/>
      <c r="M8" s="782"/>
      <c r="N8" s="782"/>
      <c r="O8" s="782"/>
      <c r="P8" s="785"/>
    </row>
    <row r="9" spans="1:16" ht="12.75" customHeight="1" x14ac:dyDescent="0.2">
      <c r="A9" s="10533" t="s">
        <v>5</v>
      </c>
      <c r="B9" s="638"/>
      <c r="C9" s="638"/>
      <c r="D9" s="637"/>
      <c r="E9" s="638"/>
      <c r="F9" s="638"/>
      <c r="G9" s="638"/>
      <c r="H9" s="638"/>
      <c r="I9" s="637"/>
      <c r="J9" s="638"/>
      <c r="K9" s="638"/>
      <c r="L9" s="638"/>
      <c r="M9" s="638"/>
      <c r="N9" s="638"/>
      <c r="O9" s="638"/>
      <c r="P9" s="125"/>
    </row>
    <row r="10" spans="1:16" ht="12.75" customHeight="1" x14ac:dyDescent="0.2">
      <c r="A10" s="235" t="s">
        <v>6</v>
      </c>
      <c r="B10" s="782"/>
      <c r="C10" s="782"/>
      <c r="D10" s="781"/>
      <c r="E10" s="782"/>
      <c r="F10" s="782"/>
      <c r="G10" s="782"/>
      <c r="H10" s="782"/>
      <c r="I10" s="781"/>
      <c r="J10" s="782"/>
      <c r="K10" s="782"/>
      <c r="L10" s="782"/>
      <c r="M10" s="782"/>
      <c r="N10" s="782"/>
      <c r="O10" s="782"/>
      <c r="P10" s="785"/>
    </row>
    <row r="11" spans="1:16" ht="12.75" customHeight="1" x14ac:dyDescent="0.2">
      <c r="A11" s="10533"/>
      <c r="B11" s="636"/>
      <c r="C11" s="636"/>
      <c r="D11" s="635"/>
      <c r="E11" s="636"/>
      <c r="F11" s="636"/>
      <c r="G11" s="10514"/>
      <c r="H11" s="636"/>
      <c r="I11" s="635"/>
      <c r="J11" s="636"/>
      <c r="K11" s="636"/>
      <c r="L11" s="636"/>
      <c r="M11" s="636"/>
      <c r="N11" s="636"/>
      <c r="O11" s="636"/>
      <c r="P11" s="634"/>
    </row>
    <row r="12" spans="1:16" ht="12.75" customHeight="1" x14ac:dyDescent="0.2">
      <c r="A12" s="235" t="s">
        <v>134</v>
      </c>
      <c r="B12" s="782"/>
      <c r="C12" s="782"/>
      <c r="D12" s="781"/>
      <c r="E12" s="782" t="s">
        <v>8</v>
      </c>
      <c r="F12" s="782"/>
      <c r="G12" s="782"/>
      <c r="H12" s="782"/>
      <c r="I12" s="781"/>
      <c r="J12" s="782"/>
      <c r="K12" s="782"/>
      <c r="L12" s="782"/>
      <c r="M12" s="782"/>
      <c r="N12" s="233" t="s">
        <v>135</v>
      </c>
      <c r="O12" s="782"/>
      <c r="P12" s="785"/>
    </row>
    <row r="13" spans="1:16" ht="12.75" customHeight="1" x14ac:dyDescent="0.2">
      <c r="A13" s="10533"/>
      <c r="B13" s="124"/>
      <c r="C13" s="124"/>
      <c r="D13" s="123"/>
      <c r="E13" s="124"/>
      <c r="F13" s="124"/>
      <c r="G13" s="124"/>
      <c r="H13" s="124"/>
      <c r="I13" s="123"/>
      <c r="J13" s="124"/>
      <c r="K13" s="124"/>
      <c r="L13" s="124"/>
      <c r="M13" s="124"/>
      <c r="N13" s="124"/>
      <c r="O13" s="124"/>
      <c r="P13" s="633"/>
    </row>
    <row r="14" spans="1:16" ht="12.75" customHeight="1" x14ac:dyDescent="0.2">
      <c r="A14" s="10533" t="s">
        <v>10</v>
      </c>
      <c r="B14" s="122"/>
      <c r="C14" s="122"/>
      <c r="D14" s="632"/>
      <c r="E14" s="122"/>
      <c r="F14" s="122"/>
      <c r="G14" s="122"/>
      <c r="H14" s="122"/>
      <c r="I14" s="632"/>
      <c r="J14" s="122"/>
      <c r="K14" s="122"/>
      <c r="L14" s="122"/>
      <c r="M14" s="122"/>
      <c r="N14" s="631"/>
      <c r="O14" s="121"/>
      <c r="P14" s="120"/>
    </row>
    <row r="15" spans="1:16" ht="12.75" customHeight="1" x14ac:dyDescent="0.2">
      <c r="A15" s="119"/>
      <c r="B15" s="118"/>
      <c r="C15" s="118"/>
      <c r="D15" s="630"/>
      <c r="E15" s="118"/>
      <c r="F15" s="118"/>
      <c r="G15" s="118"/>
      <c r="H15" s="118"/>
      <c r="I15" s="630"/>
      <c r="J15" s="118"/>
      <c r="K15" s="118"/>
      <c r="L15" s="118"/>
      <c r="M15" s="118"/>
      <c r="N15" s="10516" t="s">
        <v>11</v>
      </c>
      <c r="O15" s="10517" t="s">
        <v>12</v>
      </c>
      <c r="P15" s="117"/>
    </row>
    <row r="16" spans="1:16" ht="12.75" customHeight="1" x14ac:dyDescent="0.2">
      <c r="A16" s="229" t="s">
        <v>13</v>
      </c>
      <c r="B16" s="782"/>
      <c r="C16" s="782"/>
      <c r="D16" s="781"/>
      <c r="E16" s="782"/>
      <c r="F16" s="782"/>
      <c r="G16" s="782"/>
      <c r="H16" s="782"/>
      <c r="I16" s="781"/>
      <c r="J16" s="782"/>
      <c r="K16" s="782"/>
      <c r="L16" s="782"/>
      <c r="M16" s="782"/>
      <c r="N16" s="773"/>
      <c r="O16" s="785"/>
      <c r="P16" s="785"/>
    </row>
    <row r="17" spans="1:47" ht="12.75" customHeight="1" x14ac:dyDescent="0.2">
      <c r="A17" s="116" t="s">
        <v>14</v>
      </c>
      <c r="B17" s="115"/>
      <c r="C17" s="115"/>
      <c r="D17" s="629"/>
      <c r="E17" s="115"/>
      <c r="F17" s="115"/>
      <c r="G17" s="115"/>
      <c r="H17" s="115"/>
      <c r="I17" s="629"/>
      <c r="J17" s="115"/>
      <c r="K17" s="115"/>
      <c r="L17" s="115"/>
      <c r="M17" s="115"/>
      <c r="N17" s="7678" t="s">
        <v>15</v>
      </c>
      <c r="O17" s="7679" t="s">
        <v>16</v>
      </c>
      <c r="P17" s="114"/>
    </row>
    <row r="18" spans="1:47" ht="12.75" customHeight="1" x14ac:dyDescent="0.2">
      <c r="A18" s="628"/>
      <c r="B18" s="113"/>
      <c r="C18" s="113"/>
      <c r="D18" s="627"/>
      <c r="E18" s="113"/>
      <c r="F18" s="113"/>
      <c r="G18" s="113"/>
      <c r="H18" s="113"/>
      <c r="I18" s="627"/>
      <c r="J18" s="113"/>
      <c r="K18" s="113"/>
      <c r="L18" s="113"/>
      <c r="M18" s="113"/>
      <c r="N18" s="7678"/>
      <c r="O18" s="7679"/>
      <c r="P18" s="626" t="s">
        <v>8</v>
      </c>
    </row>
    <row r="19" spans="1:47" ht="12.75" customHeight="1" x14ac:dyDescent="0.2">
      <c r="A19" s="112"/>
      <c r="B19" s="111"/>
      <c r="C19" s="111"/>
      <c r="D19" s="625"/>
      <c r="E19" s="111"/>
      <c r="F19" s="111"/>
      <c r="G19" s="111"/>
      <c r="H19" s="111"/>
      <c r="I19" s="625"/>
      <c r="J19" s="111"/>
      <c r="K19" s="10673"/>
      <c r="L19" s="111" t="s">
        <v>17</v>
      </c>
      <c r="M19" s="111"/>
      <c r="N19" s="624"/>
      <c r="O19" s="623"/>
      <c r="P19" s="110"/>
      <c r="AU19" s="10653"/>
    </row>
    <row r="20" spans="1:47" ht="12.75" customHeight="1" x14ac:dyDescent="0.2">
      <c r="A20" s="229"/>
      <c r="B20" s="782"/>
      <c r="C20" s="782"/>
      <c r="D20" s="781"/>
      <c r="E20" s="782"/>
      <c r="F20" s="782"/>
      <c r="G20" s="782"/>
      <c r="H20" s="782"/>
      <c r="I20" s="781"/>
      <c r="J20" s="782"/>
      <c r="K20" s="782"/>
      <c r="L20" s="782"/>
      <c r="M20" s="782"/>
      <c r="N20" s="767"/>
      <c r="O20" s="222"/>
      <c r="P20" s="785"/>
    </row>
    <row r="21" spans="1:47" ht="12.75" customHeight="1" x14ac:dyDescent="0.2">
      <c r="A21" s="10533"/>
      <c r="B21" s="622"/>
      <c r="C21" s="10534"/>
      <c r="D21" s="10534"/>
      <c r="E21" s="622"/>
      <c r="F21" s="622"/>
      <c r="G21" s="622"/>
      <c r="H21" s="622" t="s">
        <v>8</v>
      </c>
      <c r="I21" s="621"/>
      <c r="J21" s="622"/>
      <c r="K21" s="622"/>
      <c r="L21" s="622"/>
      <c r="M21" s="622"/>
      <c r="N21" s="620"/>
      <c r="O21" s="109"/>
      <c r="P21" s="619"/>
    </row>
    <row r="22" spans="1:47" ht="12.75" customHeight="1" x14ac:dyDescent="0.2">
      <c r="A22" s="618"/>
      <c r="B22" s="617"/>
      <c r="C22" s="617"/>
      <c r="D22" s="108"/>
      <c r="E22" s="617"/>
      <c r="F22" s="617"/>
      <c r="G22" s="617"/>
      <c r="H22" s="617"/>
      <c r="I22" s="108"/>
      <c r="J22" s="617"/>
      <c r="K22" s="617"/>
      <c r="L22" s="617"/>
      <c r="M22" s="617"/>
      <c r="N22" s="617"/>
      <c r="O22" s="617"/>
      <c r="P22" s="616"/>
    </row>
    <row r="23" spans="1:47" ht="12.75" customHeight="1" x14ac:dyDescent="0.2">
      <c r="A23" s="235" t="s">
        <v>18</v>
      </c>
      <c r="B23" s="782"/>
      <c r="C23" s="782"/>
      <c r="D23" s="781"/>
      <c r="E23" s="221" t="s">
        <v>19</v>
      </c>
      <c r="F23" s="221"/>
      <c r="G23" s="221"/>
      <c r="H23" s="221"/>
      <c r="I23" s="221"/>
      <c r="J23" s="221"/>
      <c r="K23" s="221"/>
      <c r="L23" s="221"/>
      <c r="M23" s="782"/>
      <c r="N23" s="782"/>
      <c r="O23" s="782"/>
      <c r="P23" s="785"/>
    </row>
    <row r="24" spans="1:47" ht="15.75" x14ac:dyDescent="0.25">
      <c r="A24" s="107"/>
      <c r="B24" s="106"/>
      <c r="C24" s="106"/>
      <c r="D24" s="105"/>
      <c r="E24" s="615" t="s">
        <v>20</v>
      </c>
      <c r="F24" s="615"/>
      <c r="G24" s="615"/>
      <c r="H24" s="615"/>
      <c r="I24" s="615"/>
      <c r="J24" s="615"/>
      <c r="K24" s="615"/>
      <c r="L24" s="615"/>
      <c r="M24" s="106"/>
      <c r="N24" s="106"/>
      <c r="O24" s="106"/>
      <c r="P24" s="104"/>
    </row>
    <row r="25" spans="1:47" ht="12.75" customHeight="1" x14ac:dyDescent="0.2">
      <c r="A25" s="10540"/>
      <c r="B25" s="10541" t="s">
        <v>21</v>
      </c>
      <c r="C25" s="10542"/>
      <c r="D25" s="10542"/>
      <c r="E25" s="10542"/>
      <c r="F25" s="10542"/>
      <c r="G25" s="10542"/>
      <c r="H25" s="10542"/>
      <c r="I25" s="10542"/>
      <c r="J25" s="10542"/>
      <c r="K25" s="10542"/>
      <c r="L25" s="10542"/>
      <c r="M25" s="10542"/>
      <c r="N25" s="10542"/>
      <c r="O25" s="614"/>
      <c r="P25" s="103"/>
    </row>
    <row r="26" spans="1:47" ht="12.75" customHeight="1" x14ac:dyDescent="0.2">
      <c r="A26" s="760" t="s">
        <v>22</v>
      </c>
      <c r="B26" s="759" t="s">
        <v>23</v>
      </c>
      <c r="C26" s="759"/>
      <c r="D26" s="760" t="s">
        <v>24</v>
      </c>
      <c r="E26" s="760" t="s">
        <v>25</v>
      </c>
      <c r="F26" s="760" t="s">
        <v>22</v>
      </c>
      <c r="G26" s="759" t="s">
        <v>23</v>
      </c>
      <c r="H26" s="759"/>
      <c r="I26" s="760" t="s">
        <v>24</v>
      </c>
      <c r="J26" s="760" t="s">
        <v>25</v>
      </c>
      <c r="K26" s="760" t="s">
        <v>22</v>
      </c>
      <c r="L26" s="759" t="s">
        <v>23</v>
      </c>
      <c r="M26" s="759"/>
      <c r="N26" s="220" t="s">
        <v>24</v>
      </c>
      <c r="O26" s="760" t="s">
        <v>25</v>
      </c>
      <c r="P26" s="785"/>
    </row>
    <row r="27" spans="1:47" ht="12.75" customHeight="1" x14ac:dyDescent="0.2">
      <c r="A27" s="760"/>
      <c r="B27" s="759" t="s">
        <v>26</v>
      </c>
      <c r="C27" s="759" t="s">
        <v>2</v>
      </c>
      <c r="D27" s="760"/>
      <c r="E27" s="760"/>
      <c r="F27" s="760"/>
      <c r="G27" s="759" t="s">
        <v>26</v>
      </c>
      <c r="H27" s="759" t="s">
        <v>2</v>
      </c>
      <c r="I27" s="760"/>
      <c r="J27" s="760"/>
      <c r="K27" s="760"/>
      <c r="L27" s="759" t="s">
        <v>26</v>
      </c>
      <c r="M27" s="759" t="s">
        <v>2</v>
      </c>
      <c r="N27" s="758"/>
      <c r="O27" s="760"/>
      <c r="P27" s="785"/>
      <c r="Q27" s="41" t="s">
        <v>165</v>
      </c>
      <c r="R27" s="40"/>
      <c r="S27" t="s">
        <v>166</v>
      </c>
    </row>
    <row r="28" spans="1:47" ht="12.75" customHeight="1" x14ac:dyDescent="0.2">
      <c r="A28" s="10650">
        <v>1</v>
      </c>
      <c r="B28" s="9885">
        <v>0</v>
      </c>
      <c r="C28" s="10651">
        <v>0.15</v>
      </c>
      <c r="D28" s="10653">
        <v>12000</v>
      </c>
      <c r="E28" s="613">
        <f t="shared" ref="E28:E59" si="0">D28*(100-2.6)/100</f>
        <v>11688</v>
      </c>
      <c r="F28" s="10654">
        <v>33</v>
      </c>
      <c r="G28" s="10655">
        <v>8</v>
      </c>
      <c r="H28" s="10655">
        <v>8.15</v>
      </c>
      <c r="I28" s="10653">
        <v>12000</v>
      </c>
      <c r="J28" s="613">
        <f t="shared" ref="J28:J59" si="1">I28*(100-2.6)/100</f>
        <v>11688</v>
      </c>
      <c r="K28" s="10654">
        <v>65</v>
      </c>
      <c r="L28" s="10655">
        <v>16</v>
      </c>
      <c r="M28" s="10655">
        <v>16.149999999999999</v>
      </c>
      <c r="N28" s="10653">
        <v>12000</v>
      </c>
      <c r="O28" s="613">
        <f t="shared" ref="O28:O59" si="2">N28*(100-2.6)/100</f>
        <v>11688</v>
      </c>
      <c r="P28" s="612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5">
      <c r="A29" s="10642">
        <v>2</v>
      </c>
      <c r="B29" s="10642">
        <v>0.15</v>
      </c>
      <c r="C29" s="216">
        <v>0.3</v>
      </c>
      <c r="D29" s="10645">
        <v>12000</v>
      </c>
      <c r="E29" s="217">
        <f t="shared" si="0"/>
        <v>11688</v>
      </c>
      <c r="F29" s="10647">
        <v>34</v>
      </c>
      <c r="G29" s="10643">
        <v>8.15</v>
      </c>
      <c r="H29" s="10643">
        <v>8.3000000000000007</v>
      </c>
      <c r="I29" s="10645">
        <v>12000</v>
      </c>
      <c r="J29" s="217">
        <f t="shared" si="1"/>
        <v>11688</v>
      </c>
      <c r="K29" s="10647">
        <v>66</v>
      </c>
      <c r="L29" s="10643">
        <v>16.149999999999999</v>
      </c>
      <c r="M29" s="10643">
        <v>16.3</v>
      </c>
      <c r="N29" s="10645">
        <v>12000</v>
      </c>
      <c r="O29" s="217">
        <f t="shared" si="2"/>
        <v>11688</v>
      </c>
      <c r="P29" s="78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10650">
        <v>3</v>
      </c>
      <c r="B30" s="10609">
        <v>0.3</v>
      </c>
      <c r="C30" s="10651">
        <v>0.45</v>
      </c>
      <c r="D30" s="10653">
        <v>12000</v>
      </c>
      <c r="E30" s="611">
        <f t="shared" si="0"/>
        <v>11688</v>
      </c>
      <c r="F30" s="10654">
        <v>35</v>
      </c>
      <c r="G30" s="10655">
        <v>8.3000000000000007</v>
      </c>
      <c r="H30" s="10655">
        <v>8.4499999999999993</v>
      </c>
      <c r="I30" s="10653">
        <v>12000</v>
      </c>
      <c r="J30" s="611">
        <f t="shared" si="1"/>
        <v>11688</v>
      </c>
      <c r="K30" s="10654">
        <v>67</v>
      </c>
      <c r="L30" s="10655">
        <v>16.3</v>
      </c>
      <c r="M30" s="10655">
        <v>16.45</v>
      </c>
      <c r="N30" s="10653">
        <v>12000</v>
      </c>
      <c r="O30" s="611">
        <f t="shared" si="2"/>
        <v>11688</v>
      </c>
      <c r="P30" s="610"/>
      <c r="Q30" s="10609">
        <v>2</v>
      </c>
      <c r="R30" s="10651">
        <v>2.15</v>
      </c>
      <c r="S30" s="39">
        <f>AVERAGE(D36:D39)</f>
        <v>12000</v>
      </c>
      <c r="V30" s="102"/>
    </row>
    <row r="31" spans="1:47" ht="12.75" customHeight="1" x14ac:dyDescent="0.25">
      <c r="A31" s="10642">
        <v>4</v>
      </c>
      <c r="B31" s="10642">
        <v>0.45</v>
      </c>
      <c r="C31" s="10643">
        <v>1</v>
      </c>
      <c r="D31" s="10645">
        <v>12000</v>
      </c>
      <c r="E31" s="217">
        <f t="shared" si="0"/>
        <v>11688</v>
      </c>
      <c r="F31" s="10647">
        <v>36</v>
      </c>
      <c r="G31" s="10643">
        <v>8.4499999999999993</v>
      </c>
      <c r="H31" s="10643">
        <v>9</v>
      </c>
      <c r="I31" s="10645">
        <v>12000</v>
      </c>
      <c r="J31" s="217">
        <f t="shared" si="1"/>
        <v>11688</v>
      </c>
      <c r="K31" s="10647">
        <v>68</v>
      </c>
      <c r="L31" s="10643">
        <v>16.45</v>
      </c>
      <c r="M31" s="10643">
        <v>17</v>
      </c>
      <c r="N31" s="10645">
        <v>12000</v>
      </c>
      <c r="O31" s="217">
        <f t="shared" si="2"/>
        <v>11688</v>
      </c>
      <c r="P31" s="785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10650">
        <v>5</v>
      </c>
      <c r="B32" s="10655">
        <v>1</v>
      </c>
      <c r="C32" s="10651">
        <v>1.1499999999999999</v>
      </c>
      <c r="D32" s="10653">
        <v>12000</v>
      </c>
      <c r="E32" s="609">
        <f t="shared" si="0"/>
        <v>11688</v>
      </c>
      <c r="F32" s="10654">
        <v>37</v>
      </c>
      <c r="G32" s="10655">
        <v>9</v>
      </c>
      <c r="H32" s="10655">
        <v>9.15</v>
      </c>
      <c r="I32" s="10653">
        <v>12000</v>
      </c>
      <c r="J32" s="609">
        <f t="shared" si="1"/>
        <v>11688</v>
      </c>
      <c r="K32" s="10654">
        <v>69</v>
      </c>
      <c r="L32" s="10655">
        <v>17</v>
      </c>
      <c r="M32" s="10655">
        <v>17.149999999999999</v>
      </c>
      <c r="N32" s="10653">
        <v>12000</v>
      </c>
      <c r="O32" s="609">
        <f t="shared" si="2"/>
        <v>11688</v>
      </c>
      <c r="P32" s="608"/>
      <c r="Q32" s="10609">
        <v>4</v>
      </c>
      <c r="R32" s="10626">
        <v>4.1500000000000004</v>
      </c>
      <c r="S32" s="39">
        <f>AVERAGE(D44:D47)</f>
        <v>12000</v>
      </c>
      <c r="AQ32" s="10653"/>
    </row>
    <row r="33" spans="1:19" ht="12.75" customHeight="1" x14ac:dyDescent="0.2">
      <c r="A33" s="10650">
        <v>6</v>
      </c>
      <c r="B33" s="10651">
        <v>1.1499999999999999</v>
      </c>
      <c r="C33" s="10655">
        <v>1.3</v>
      </c>
      <c r="D33" s="10653">
        <v>12000</v>
      </c>
      <c r="E33" s="101">
        <f t="shared" si="0"/>
        <v>11688</v>
      </c>
      <c r="F33" s="10654">
        <v>38</v>
      </c>
      <c r="G33" s="10655">
        <v>9.15</v>
      </c>
      <c r="H33" s="10655">
        <v>9.3000000000000007</v>
      </c>
      <c r="I33" s="10653">
        <v>12000</v>
      </c>
      <c r="J33" s="101">
        <f t="shared" si="1"/>
        <v>11688</v>
      </c>
      <c r="K33" s="10654">
        <v>70</v>
      </c>
      <c r="L33" s="10655">
        <v>17.149999999999999</v>
      </c>
      <c r="M33" s="10655">
        <v>17.3</v>
      </c>
      <c r="N33" s="10653">
        <v>12000</v>
      </c>
      <c r="O33" s="101">
        <f t="shared" si="2"/>
        <v>11688</v>
      </c>
      <c r="P33" s="607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10650">
        <v>7</v>
      </c>
      <c r="B34" s="10609">
        <v>1.3</v>
      </c>
      <c r="C34" s="10651">
        <v>1.45</v>
      </c>
      <c r="D34" s="10653">
        <v>12000</v>
      </c>
      <c r="E34" s="100">
        <f t="shared" si="0"/>
        <v>11688</v>
      </c>
      <c r="F34" s="10654">
        <v>39</v>
      </c>
      <c r="G34" s="10655">
        <v>9.3000000000000007</v>
      </c>
      <c r="H34" s="10655">
        <v>9.4499999999999993</v>
      </c>
      <c r="I34" s="10653">
        <v>12000</v>
      </c>
      <c r="J34" s="100">
        <f t="shared" si="1"/>
        <v>11688</v>
      </c>
      <c r="K34" s="10654">
        <v>71</v>
      </c>
      <c r="L34" s="10655">
        <v>17.3</v>
      </c>
      <c r="M34" s="10655">
        <v>17.45</v>
      </c>
      <c r="N34" s="10653">
        <v>12000</v>
      </c>
      <c r="O34" s="100">
        <f t="shared" si="2"/>
        <v>11688</v>
      </c>
      <c r="P34" s="99"/>
      <c r="Q34" s="10655">
        <v>6</v>
      </c>
      <c r="R34" s="10626">
        <v>6.15</v>
      </c>
      <c r="S34" s="39">
        <f>AVERAGE(D52:D55)</f>
        <v>12000</v>
      </c>
    </row>
    <row r="35" spans="1:19" ht="15.75" x14ac:dyDescent="0.25">
      <c r="A35" s="10642">
        <v>8</v>
      </c>
      <c r="B35" s="10642">
        <v>1.45</v>
      </c>
      <c r="C35" s="10643">
        <v>2</v>
      </c>
      <c r="D35" s="10645">
        <v>12000</v>
      </c>
      <c r="E35" s="217">
        <f t="shared" si="0"/>
        <v>11688</v>
      </c>
      <c r="F35" s="10647">
        <v>40</v>
      </c>
      <c r="G35" s="10643">
        <v>9.4499999999999993</v>
      </c>
      <c r="H35" s="10643">
        <v>10</v>
      </c>
      <c r="I35" s="10645">
        <v>12000</v>
      </c>
      <c r="J35" s="217">
        <f t="shared" si="1"/>
        <v>11688</v>
      </c>
      <c r="K35" s="10647">
        <v>72</v>
      </c>
      <c r="L35" s="10648">
        <v>17.45</v>
      </c>
      <c r="M35" s="10643">
        <v>18</v>
      </c>
      <c r="N35" s="10645">
        <v>12000</v>
      </c>
      <c r="O35" s="217">
        <f t="shared" si="2"/>
        <v>11688</v>
      </c>
      <c r="P35" s="785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10650">
        <v>9</v>
      </c>
      <c r="B36" s="10609">
        <v>2</v>
      </c>
      <c r="C36" s="10651">
        <v>2.15</v>
      </c>
      <c r="D36" s="10653">
        <v>12000</v>
      </c>
      <c r="E36" s="98">
        <f t="shared" si="0"/>
        <v>11688</v>
      </c>
      <c r="F36" s="10654">
        <v>41</v>
      </c>
      <c r="G36" s="10655">
        <v>10</v>
      </c>
      <c r="H36" s="10652">
        <v>10.15</v>
      </c>
      <c r="I36" s="10653">
        <v>12000</v>
      </c>
      <c r="J36" s="98">
        <f t="shared" si="1"/>
        <v>11688</v>
      </c>
      <c r="K36" s="10654">
        <v>73</v>
      </c>
      <c r="L36" s="10652">
        <v>18</v>
      </c>
      <c r="M36" s="10655">
        <v>18.149999999999999</v>
      </c>
      <c r="N36" s="10653">
        <v>12000</v>
      </c>
      <c r="O36" s="98">
        <f t="shared" si="2"/>
        <v>11688</v>
      </c>
      <c r="P36" s="606"/>
      <c r="Q36" s="10655">
        <v>8</v>
      </c>
      <c r="R36" s="10655">
        <v>8.15</v>
      </c>
      <c r="S36" s="39">
        <f>AVERAGE(I28:I31)</f>
        <v>12000</v>
      </c>
    </row>
    <row r="37" spans="1:19" ht="15.75" x14ac:dyDescent="0.25">
      <c r="A37" s="10642">
        <v>10</v>
      </c>
      <c r="B37" s="10642">
        <v>2.15</v>
      </c>
      <c r="C37" s="10643">
        <v>2.2999999999999998</v>
      </c>
      <c r="D37" s="10645">
        <v>12000</v>
      </c>
      <c r="E37" s="217">
        <f t="shared" si="0"/>
        <v>11688</v>
      </c>
      <c r="F37" s="10647">
        <v>42</v>
      </c>
      <c r="G37" s="10643">
        <v>10.15</v>
      </c>
      <c r="H37" s="10648">
        <v>10.3</v>
      </c>
      <c r="I37" s="10645">
        <v>12000</v>
      </c>
      <c r="J37" s="217">
        <f t="shared" si="1"/>
        <v>11688</v>
      </c>
      <c r="K37" s="10647">
        <v>74</v>
      </c>
      <c r="L37" s="10648">
        <v>18.149999999999999</v>
      </c>
      <c r="M37" s="10643">
        <v>18.3</v>
      </c>
      <c r="N37" s="10645">
        <v>12000</v>
      </c>
      <c r="O37" s="217">
        <f t="shared" si="2"/>
        <v>11688</v>
      </c>
      <c r="P37" s="785"/>
      <c r="Q37" s="10655">
        <v>9</v>
      </c>
      <c r="R37" s="10655">
        <v>9.15</v>
      </c>
      <c r="S37" s="39">
        <f>AVERAGE(I32:I35)</f>
        <v>12000</v>
      </c>
    </row>
    <row r="38" spans="1:19" ht="15.75" x14ac:dyDescent="0.25">
      <c r="A38" s="10642">
        <v>11</v>
      </c>
      <c r="B38" s="216">
        <v>2.2999999999999998</v>
      </c>
      <c r="C38" s="218">
        <v>2.4500000000000002</v>
      </c>
      <c r="D38" s="10645">
        <v>12000</v>
      </c>
      <c r="E38" s="217">
        <f t="shared" si="0"/>
        <v>11688</v>
      </c>
      <c r="F38" s="10647">
        <v>43</v>
      </c>
      <c r="G38" s="10643">
        <v>10.3</v>
      </c>
      <c r="H38" s="10648">
        <v>10.45</v>
      </c>
      <c r="I38" s="10645">
        <v>12000</v>
      </c>
      <c r="J38" s="217">
        <f t="shared" si="1"/>
        <v>11688</v>
      </c>
      <c r="K38" s="10647">
        <v>75</v>
      </c>
      <c r="L38" s="10648">
        <v>18.3</v>
      </c>
      <c r="M38" s="10643">
        <v>18.45</v>
      </c>
      <c r="N38" s="10645">
        <v>12000</v>
      </c>
      <c r="O38" s="217">
        <f t="shared" si="2"/>
        <v>11688</v>
      </c>
      <c r="P38" s="785"/>
      <c r="Q38" s="10655">
        <v>10</v>
      </c>
      <c r="R38" s="10652">
        <v>10.15</v>
      </c>
      <c r="S38" s="39">
        <f>AVERAGE(I36:I39)</f>
        <v>12000</v>
      </c>
    </row>
    <row r="39" spans="1:19" ht="15.75" x14ac:dyDescent="0.25">
      <c r="A39" s="10642">
        <v>12</v>
      </c>
      <c r="B39" s="10642">
        <v>2.4500000000000002</v>
      </c>
      <c r="C39" s="10643">
        <v>3</v>
      </c>
      <c r="D39" s="10645">
        <v>12000</v>
      </c>
      <c r="E39" s="217">
        <f t="shared" si="0"/>
        <v>11688</v>
      </c>
      <c r="F39" s="10647">
        <v>44</v>
      </c>
      <c r="G39" s="10643">
        <v>10.45</v>
      </c>
      <c r="H39" s="10648">
        <v>11</v>
      </c>
      <c r="I39" s="10645">
        <v>12000</v>
      </c>
      <c r="J39" s="217">
        <f t="shared" si="1"/>
        <v>11688</v>
      </c>
      <c r="K39" s="10647">
        <v>76</v>
      </c>
      <c r="L39" s="10648">
        <v>18.45</v>
      </c>
      <c r="M39" s="10643">
        <v>19</v>
      </c>
      <c r="N39" s="10645">
        <v>12000</v>
      </c>
      <c r="O39" s="217">
        <f t="shared" si="2"/>
        <v>11688</v>
      </c>
      <c r="P39" s="785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10650">
        <v>13</v>
      </c>
      <c r="B40" s="10609">
        <v>3</v>
      </c>
      <c r="C40" s="10626">
        <v>3.15</v>
      </c>
      <c r="D40" s="10653">
        <v>12000</v>
      </c>
      <c r="E40" s="97">
        <f t="shared" si="0"/>
        <v>11688</v>
      </c>
      <c r="F40" s="10654">
        <v>45</v>
      </c>
      <c r="G40" s="10655">
        <v>11</v>
      </c>
      <c r="H40" s="10652">
        <v>11.15</v>
      </c>
      <c r="I40" s="10653">
        <v>12000</v>
      </c>
      <c r="J40" s="97">
        <f t="shared" si="1"/>
        <v>11688</v>
      </c>
      <c r="K40" s="10654">
        <v>77</v>
      </c>
      <c r="L40" s="10652">
        <v>19</v>
      </c>
      <c r="M40" s="10655">
        <v>19.149999999999999</v>
      </c>
      <c r="N40" s="10653">
        <v>12000</v>
      </c>
      <c r="O40" s="97">
        <f t="shared" si="2"/>
        <v>11688</v>
      </c>
      <c r="P40" s="605"/>
      <c r="Q40" s="10655">
        <v>12</v>
      </c>
      <c r="R40" s="10652">
        <v>12.15</v>
      </c>
      <c r="S40" s="39">
        <f>AVERAGE(I44:I47)</f>
        <v>12000</v>
      </c>
    </row>
    <row r="41" spans="1:19" ht="15.75" x14ac:dyDescent="0.25">
      <c r="A41" s="10642">
        <v>14</v>
      </c>
      <c r="B41" s="10642">
        <v>3.15</v>
      </c>
      <c r="C41" s="10648">
        <v>3.3</v>
      </c>
      <c r="D41" s="10645">
        <v>12000</v>
      </c>
      <c r="E41" s="217">
        <f t="shared" si="0"/>
        <v>11688</v>
      </c>
      <c r="F41" s="10647">
        <v>46</v>
      </c>
      <c r="G41" s="10643">
        <v>11.15</v>
      </c>
      <c r="H41" s="10648">
        <v>11.3</v>
      </c>
      <c r="I41" s="10645">
        <v>12000</v>
      </c>
      <c r="J41" s="217">
        <f t="shared" si="1"/>
        <v>11688</v>
      </c>
      <c r="K41" s="10647">
        <v>78</v>
      </c>
      <c r="L41" s="10648">
        <v>19.149999999999999</v>
      </c>
      <c r="M41" s="10643">
        <v>19.3</v>
      </c>
      <c r="N41" s="10645">
        <v>12000</v>
      </c>
      <c r="O41" s="217">
        <f t="shared" si="2"/>
        <v>11688</v>
      </c>
      <c r="P41" s="785"/>
      <c r="Q41" s="10655">
        <v>13</v>
      </c>
      <c r="R41" s="10652">
        <v>13.15</v>
      </c>
      <c r="S41" s="39">
        <f>AVERAGE(I48:I51)</f>
        <v>12000</v>
      </c>
    </row>
    <row r="42" spans="1:19" ht="15.75" x14ac:dyDescent="0.25">
      <c r="A42" s="10642">
        <v>15</v>
      </c>
      <c r="B42" s="216">
        <v>3.3</v>
      </c>
      <c r="C42" s="10644">
        <v>3.45</v>
      </c>
      <c r="D42" s="10645">
        <v>12000</v>
      </c>
      <c r="E42" s="217">
        <f t="shared" si="0"/>
        <v>11688</v>
      </c>
      <c r="F42" s="10647">
        <v>47</v>
      </c>
      <c r="G42" s="10643">
        <v>11.3</v>
      </c>
      <c r="H42" s="10648">
        <v>11.45</v>
      </c>
      <c r="I42" s="10645">
        <v>12000</v>
      </c>
      <c r="J42" s="217">
        <f t="shared" si="1"/>
        <v>11688</v>
      </c>
      <c r="K42" s="10647">
        <v>79</v>
      </c>
      <c r="L42" s="10648">
        <v>19.3</v>
      </c>
      <c r="M42" s="10643">
        <v>19.45</v>
      </c>
      <c r="N42" s="10645">
        <v>12000</v>
      </c>
      <c r="O42" s="217">
        <f t="shared" si="2"/>
        <v>11688</v>
      </c>
      <c r="P42" s="785"/>
      <c r="Q42" s="10655">
        <v>14</v>
      </c>
      <c r="R42" s="10652">
        <v>14.15</v>
      </c>
      <c r="S42" s="39">
        <f>AVERAGE(I52:I55)</f>
        <v>12000</v>
      </c>
    </row>
    <row r="43" spans="1:19" ht="15.75" x14ac:dyDescent="0.25">
      <c r="A43" s="10642">
        <v>16</v>
      </c>
      <c r="B43" s="10642">
        <v>3.45</v>
      </c>
      <c r="C43" s="10648">
        <v>4</v>
      </c>
      <c r="D43" s="10645">
        <v>12000</v>
      </c>
      <c r="E43" s="217">
        <f t="shared" si="0"/>
        <v>11688</v>
      </c>
      <c r="F43" s="10647">
        <v>48</v>
      </c>
      <c r="G43" s="10643">
        <v>11.45</v>
      </c>
      <c r="H43" s="10648">
        <v>12</v>
      </c>
      <c r="I43" s="10645">
        <v>12000</v>
      </c>
      <c r="J43" s="217">
        <f t="shared" si="1"/>
        <v>11688</v>
      </c>
      <c r="K43" s="10647">
        <v>80</v>
      </c>
      <c r="L43" s="10648">
        <v>19.45</v>
      </c>
      <c r="M43" s="10648">
        <v>20</v>
      </c>
      <c r="N43" s="10645">
        <v>12000</v>
      </c>
      <c r="O43" s="217">
        <f t="shared" si="2"/>
        <v>11688</v>
      </c>
      <c r="P43" s="785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10650">
        <v>17</v>
      </c>
      <c r="B44" s="10609">
        <v>4</v>
      </c>
      <c r="C44" s="10626">
        <v>4.1500000000000004</v>
      </c>
      <c r="D44" s="10653">
        <v>12000</v>
      </c>
      <c r="E44" s="96">
        <f t="shared" si="0"/>
        <v>11688</v>
      </c>
      <c r="F44" s="10654">
        <v>49</v>
      </c>
      <c r="G44" s="10655">
        <v>12</v>
      </c>
      <c r="H44" s="10652">
        <v>12.15</v>
      </c>
      <c r="I44" s="10653">
        <v>12000</v>
      </c>
      <c r="J44" s="96">
        <f t="shared" si="1"/>
        <v>11688</v>
      </c>
      <c r="K44" s="10654">
        <v>81</v>
      </c>
      <c r="L44" s="10652">
        <v>20</v>
      </c>
      <c r="M44" s="10655">
        <v>20.149999999999999</v>
      </c>
      <c r="N44" s="10653">
        <v>12000</v>
      </c>
      <c r="O44" s="96">
        <f t="shared" si="2"/>
        <v>11688</v>
      </c>
      <c r="P44" s="604"/>
      <c r="Q44" s="10655">
        <v>16</v>
      </c>
      <c r="R44" s="10655">
        <v>16.149999999999999</v>
      </c>
      <c r="S44" s="39">
        <f>AVERAGE(N28:N31)</f>
        <v>12000</v>
      </c>
    </row>
    <row r="45" spans="1:19" ht="15.75" x14ac:dyDescent="0.25">
      <c r="A45" s="10642">
        <v>18</v>
      </c>
      <c r="B45" s="10642">
        <v>4.1500000000000004</v>
      </c>
      <c r="C45" s="10648">
        <v>4.3</v>
      </c>
      <c r="D45" s="10645">
        <v>12000</v>
      </c>
      <c r="E45" s="217">
        <f t="shared" si="0"/>
        <v>11688</v>
      </c>
      <c r="F45" s="10647">
        <v>50</v>
      </c>
      <c r="G45" s="10643">
        <v>12.15</v>
      </c>
      <c r="H45" s="10648">
        <v>12.3</v>
      </c>
      <c r="I45" s="10645">
        <v>12000</v>
      </c>
      <c r="J45" s="217">
        <f t="shared" si="1"/>
        <v>11688</v>
      </c>
      <c r="K45" s="10647">
        <v>82</v>
      </c>
      <c r="L45" s="10648">
        <v>20.149999999999999</v>
      </c>
      <c r="M45" s="10643">
        <v>20.3</v>
      </c>
      <c r="N45" s="10645">
        <v>12000</v>
      </c>
      <c r="O45" s="217">
        <f t="shared" si="2"/>
        <v>11688</v>
      </c>
      <c r="P45" s="785"/>
      <c r="Q45" s="10655">
        <v>17</v>
      </c>
      <c r="R45" s="10655">
        <v>17.149999999999999</v>
      </c>
      <c r="S45" s="39">
        <f>AVERAGE(N32:N35)</f>
        <v>12000</v>
      </c>
    </row>
    <row r="46" spans="1:19" ht="15.75" x14ac:dyDescent="0.25">
      <c r="A46" s="10642">
        <v>19</v>
      </c>
      <c r="B46" s="216">
        <v>4.3</v>
      </c>
      <c r="C46" s="10644">
        <v>4.45</v>
      </c>
      <c r="D46" s="10645">
        <v>12000</v>
      </c>
      <c r="E46" s="217">
        <f t="shared" si="0"/>
        <v>11688</v>
      </c>
      <c r="F46" s="10647">
        <v>51</v>
      </c>
      <c r="G46" s="10643">
        <v>12.3</v>
      </c>
      <c r="H46" s="10648">
        <v>12.45</v>
      </c>
      <c r="I46" s="10645">
        <v>12000</v>
      </c>
      <c r="J46" s="217">
        <f t="shared" si="1"/>
        <v>11688</v>
      </c>
      <c r="K46" s="10647">
        <v>83</v>
      </c>
      <c r="L46" s="10648">
        <v>20.3</v>
      </c>
      <c r="M46" s="10643">
        <v>20.45</v>
      </c>
      <c r="N46" s="10645">
        <v>12000</v>
      </c>
      <c r="O46" s="217">
        <f t="shared" si="2"/>
        <v>11688</v>
      </c>
      <c r="P46" s="785"/>
      <c r="Q46" s="10652">
        <v>18</v>
      </c>
      <c r="R46" s="10655">
        <v>18.149999999999999</v>
      </c>
      <c r="S46" s="39">
        <f>AVERAGE(N36:N39)</f>
        <v>12000</v>
      </c>
    </row>
    <row r="47" spans="1:19" ht="15.75" x14ac:dyDescent="0.25">
      <c r="A47" s="10642">
        <v>20</v>
      </c>
      <c r="B47" s="10642">
        <v>4.45</v>
      </c>
      <c r="C47" s="10648">
        <v>5</v>
      </c>
      <c r="D47" s="10645">
        <v>12000</v>
      </c>
      <c r="E47" s="217">
        <f t="shared" si="0"/>
        <v>11688</v>
      </c>
      <c r="F47" s="10647">
        <v>52</v>
      </c>
      <c r="G47" s="10643">
        <v>12.45</v>
      </c>
      <c r="H47" s="10648">
        <v>13</v>
      </c>
      <c r="I47" s="10645">
        <v>12000</v>
      </c>
      <c r="J47" s="217">
        <f t="shared" si="1"/>
        <v>11688</v>
      </c>
      <c r="K47" s="10647">
        <v>84</v>
      </c>
      <c r="L47" s="10648">
        <v>20.45</v>
      </c>
      <c r="M47" s="10643">
        <v>21</v>
      </c>
      <c r="N47" s="10645">
        <v>12000</v>
      </c>
      <c r="O47" s="217">
        <f t="shared" si="2"/>
        <v>11688</v>
      </c>
      <c r="P47" s="785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10650">
        <v>21</v>
      </c>
      <c r="B48" s="10655">
        <v>5</v>
      </c>
      <c r="C48" s="10626">
        <v>5.15</v>
      </c>
      <c r="D48" s="10653">
        <v>12000</v>
      </c>
      <c r="E48" s="603">
        <f t="shared" si="0"/>
        <v>11688</v>
      </c>
      <c r="F48" s="10654">
        <v>53</v>
      </c>
      <c r="G48" s="10655">
        <v>13</v>
      </c>
      <c r="H48" s="10652">
        <v>13.15</v>
      </c>
      <c r="I48" s="10653">
        <v>12000</v>
      </c>
      <c r="J48" s="603">
        <f t="shared" si="1"/>
        <v>11688</v>
      </c>
      <c r="K48" s="10654">
        <v>85</v>
      </c>
      <c r="L48" s="10652">
        <v>21</v>
      </c>
      <c r="M48" s="10655">
        <v>21.15</v>
      </c>
      <c r="N48" s="10653">
        <v>12000</v>
      </c>
      <c r="O48" s="603">
        <f t="shared" si="2"/>
        <v>11688</v>
      </c>
      <c r="P48" s="95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10650">
        <v>22</v>
      </c>
      <c r="B49" s="10651">
        <v>5.15</v>
      </c>
      <c r="C49" s="10652">
        <v>5.3</v>
      </c>
      <c r="D49" s="10653">
        <v>12000</v>
      </c>
      <c r="E49" s="602">
        <f t="shared" si="0"/>
        <v>11688</v>
      </c>
      <c r="F49" s="10654">
        <v>54</v>
      </c>
      <c r="G49" s="10655">
        <v>13.15</v>
      </c>
      <c r="H49" s="10652">
        <v>13.3</v>
      </c>
      <c r="I49" s="10653">
        <v>12000</v>
      </c>
      <c r="J49" s="602">
        <f t="shared" si="1"/>
        <v>11688</v>
      </c>
      <c r="K49" s="10654">
        <v>86</v>
      </c>
      <c r="L49" s="10652">
        <v>21.15</v>
      </c>
      <c r="M49" s="10655">
        <v>21.3</v>
      </c>
      <c r="N49" s="10653">
        <v>12000</v>
      </c>
      <c r="O49" s="602">
        <f t="shared" si="2"/>
        <v>11688</v>
      </c>
      <c r="P49" s="601"/>
      <c r="Q49" s="10652">
        <v>21</v>
      </c>
      <c r="R49" s="10655">
        <v>21.15</v>
      </c>
      <c r="S49" s="39">
        <f>AVERAGE(N48:N51)</f>
        <v>12000</v>
      </c>
    </row>
    <row r="50" spans="1:19" ht="15.75" x14ac:dyDescent="0.25">
      <c r="A50" s="10642">
        <v>23</v>
      </c>
      <c r="B50" s="10643">
        <v>5.3</v>
      </c>
      <c r="C50" s="10644">
        <v>5.45</v>
      </c>
      <c r="D50" s="10645">
        <v>12000</v>
      </c>
      <c r="E50" s="217">
        <f t="shared" si="0"/>
        <v>11688</v>
      </c>
      <c r="F50" s="10647">
        <v>55</v>
      </c>
      <c r="G50" s="10643">
        <v>13.3</v>
      </c>
      <c r="H50" s="10648">
        <v>13.45</v>
      </c>
      <c r="I50" s="10645">
        <v>12000</v>
      </c>
      <c r="J50" s="217">
        <f t="shared" si="1"/>
        <v>11688</v>
      </c>
      <c r="K50" s="10647">
        <v>87</v>
      </c>
      <c r="L50" s="10648">
        <v>21.3</v>
      </c>
      <c r="M50" s="10643">
        <v>21.45</v>
      </c>
      <c r="N50" s="10645">
        <v>12000</v>
      </c>
      <c r="O50" s="217">
        <f t="shared" si="2"/>
        <v>11688</v>
      </c>
      <c r="P50" s="785"/>
      <c r="Q50" s="10652">
        <v>22</v>
      </c>
      <c r="R50" s="10655">
        <v>22.15</v>
      </c>
      <c r="S50" s="39">
        <f>AVERAGE(N52:N55)</f>
        <v>12000</v>
      </c>
    </row>
    <row r="51" spans="1:19" ht="15.75" x14ac:dyDescent="0.25">
      <c r="A51" s="10642">
        <v>24</v>
      </c>
      <c r="B51" s="218">
        <v>5.45</v>
      </c>
      <c r="C51" s="10648">
        <v>6</v>
      </c>
      <c r="D51" s="10645">
        <v>12000</v>
      </c>
      <c r="E51" s="217">
        <f t="shared" si="0"/>
        <v>11688</v>
      </c>
      <c r="F51" s="10647">
        <v>56</v>
      </c>
      <c r="G51" s="10643">
        <v>13.45</v>
      </c>
      <c r="H51" s="10648">
        <v>14</v>
      </c>
      <c r="I51" s="10645">
        <v>12000</v>
      </c>
      <c r="J51" s="217">
        <f t="shared" si="1"/>
        <v>11688</v>
      </c>
      <c r="K51" s="10647">
        <v>88</v>
      </c>
      <c r="L51" s="10648">
        <v>21.45</v>
      </c>
      <c r="M51" s="10643">
        <v>22</v>
      </c>
      <c r="N51" s="10645">
        <v>12000</v>
      </c>
      <c r="O51" s="217">
        <f t="shared" si="2"/>
        <v>11688</v>
      </c>
      <c r="P51" s="785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10650">
        <v>25</v>
      </c>
      <c r="B52" s="10655">
        <v>6</v>
      </c>
      <c r="C52" s="10626">
        <v>6.15</v>
      </c>
      <c r="D52" s="10653">
        <v>12000</v>
      </c>
      <c r="E52" s="600">
        <f t="shared" si="0"/>
        <v>11688</v>
      </c>
      <c r="F52" s="10654">
        <v>57</v>
      </c>
      <c r="G52" s="10655">
        <v>14</v>
      </c>
      <c r="H52" s="10652">
        <v>14.15</v>
      </c>
      <c r="I52" s="10653">
        <v>12000</v>
      </c>
      <c r="J52" s="600">
        <f t="shared" si="1"/>
        <v>11688</v>
      </c>
      <c r="K52" s="10654">
        <v>89</v>
      </c>
      <c r="L52" s="10652">
        <v>22</v>
      </c>
      <c r="M52" s="10655">
        <v>22.15</v>
      </c>
      <c r="N52" s="10653">
        <v>12000</v>
      </c>
      <c r="O52" s="600">
        <f t="shared" si="2"/>
        <v>11688</v>
      </c>
      <c r="P52" s="599"/>
      <c r="Q52" t="s">
        <v>167</v>
      </c>
      <c r="R52"/>
      <c r="S52" s="39">
        <f>AVERAGE(S28:S51)</f>
        <v>12000</v>
      </c>
    </row>
    <row r="53" spans="1:19" ht="15.75" x14ac:dyDescent="0.25">
      <c r="A53" s="10642">
        <v>26</v>
      </c>
      <c r="B53" s="218">
        <v>6.15</v>
      </c>
      <c r="C53" s="10648">
        <v>6.3</v>
      </c>
      <c r="D53" s="10645">
        <v>12000</v>
      </c>
      <c r="E53" s="217">
        <f t="shared" si="0"/>
        <v>11688</v>
      </c>
      <c r="F53" s="10647">
        <v>58</v>
      </c>
      <c r="G53" s="10643">
        <v>14.15</v>
      </c>
      <c r="H53" s="10648">
        <v>14.3</v>
      </c>
      <c r="I53" s="10645">
        <v>12000</v>
      </c>
      <c r="J53" s="217">
        <f t="shared" si="1"/>
        <v>11688</v>
      </c>
      <c r="K53" s="10647">
        <v>90</v>
      </c>
      <c r="L53" s="10648">
        <v>22.15</v>
      </c>
      <c r="M53" s="10643">
        <v>22.3</v>
      </c>
      <c r="N53" s="10645">
        <v>12000</v>
      </c>
      <c r="O53" s="217">
        <f t="shared" si="2"/>
        <v>11688</v>
      </c>
      <c r="P53" s="785"/>
    </row>
    <row r="54" spans="1:19" x14ac:dyDescent="0.2">
      <c r="A54" s="10650">
        <v>27</v>
      </c>
      <c r="B54" s="10655">
        <v>6.3</v>
      </c>
      <c r="C54" s="10626">
        <v>6.45</v>
      </c>
      <c r="D54" s="10653">
        <v>12000</v>
      </c>
      <c r="E54" s="598">
        <f t="shared" si="0"/>
        <v>11688</v>
      </c>
      <c r="F54" s="10654">
        <v>59</v>
      </c>
      <c r="G54" s="10655">
        <v>14.3</v>
      </c>
      <c r="H54" s="10652">
        <v>14.45</v>
      </c>
      <c r="I54" s="10653">
        <v>12000</v>
      </c>
      <c r="J54" s="598">
        <f t="shared" si="1"/>
        <v>11688</v>
      </c>
      <c r="K54" s="10654">
        <v>91</v>
      </c>
      <c r="L54" s="10652">
        <v>22.3</v>
      </c>
      <c r="M54" s="10655">
        <v>22.45</v>
      </c>
      <c r="N54" s="10653">
        <v>12000</v>
      </c>
      <c r="O54" s="598">
        <f t="shared" si="2"/>
        <v>11688</v>
      </c>
      <c r="P54" s="597"/>
    </row>
    <row r="55" spans="1:19" ht="15.75" x14ac:dyDescent="0.25">
      <c r="A55" s="10642">
        <v>28</v>
      </c>
      <c r="B55" s="218">
        <v>6.45</v>
      </c>
      <c r="C55" s="10648">
        <v>7</v>
      </c>
      <c r="D55" s="10645">
        <v>12000</v>
      </c>
      <c r="E55" s="217">
        <f t="shared" si="0"/>
        <v>11688</v>
      </c>
      <c r="F55" s="10647">
        <v>60</v>
      </c>
      <c r="G55" s="10643">
        <v>14.45</v>
      </c>
      <c r="H55" s="10643">
        <v>15</v>
      </c>
      <c r="I55" s="10645">
        <v>12000</v>
      </c>
      <c r="J55" s="217">
        <f t="shared" si="1"/>
        <v>11688</v>
      </c>
      <c r="K55" s="10647">
        <v>92</v>
      </c>
      <c r="L55" s="10648">
        <v>22.45</v>
      </c>
      <c r="M55" s="10643">
        <v>23</v>
      </c>
      <c r="N55" s="10645">
        <v>12000</v>
      </c>
      <c r="O55" s="217">
        <f t="shared" si="2"/>
        <v>11688</v>
      </c>
      <c r="P55" s="785"/>
    </row>
    <row r="56" spans="1:19" x14ac:dyDescent="0.2">
      <c r="A56" s="10650">
        <v>29</v>
      </c>
      <c r="B56" s="10655">
        <v>7</v>
      </c>
      <c r="C56" s="10626">
        <v>7.15</v>
      </c>
      <c r="D56" s="10653">
        <v>12000</v>
      </c>
      <c r="E56" s="94">
        <f t="shared" si="0"/>
        <v>11688</v>
      </c>
      <c r="F56" s="10654">
        <v>61</v>
      </c>
      <c r="G56" s="10655">
        <v>15</v>
      </c>
      <c r="H56" s="10655">
        <v>15.15</v>
      </c>
      <c r="I56" s="10653">
        <v>12000</v>
      </c>
      <c r="J56" s="94">
        <f t="shared" si="1"/>
        <v>11688</v>
      </c>
      <c r="K56" s="10654">
        <v>93</v>
      </c>
      <c r="L56" s="10652">
        <v>23</v>
      </c>
      <c r="M56" s="10655">
        <v>23.15</v>
      </c>
      <c r="N56" s="10653">
        <v>12000</v>
      </c>
      <c r="O56" s="94">
        <f t="shared" si="2"/>
        <v>11688</v>
      </c>
      <c r="P56" s="596"/>
    </row>
    <row r="57" spans="1:19" x14ac:dyDescent="0.2">
      <c r="A57" s="10650">
        <v>30</v>
      </c>
      <c r="B57" s="10651">
        <v>7.15</v>
      </c>
      <c r="C57" s="10652">
        <v>7.3</v>
      </c>
      <c r="D57" s="10653">
        <v>12000</v>
      </c>
      <c r="E57" s="93">
        <f t="shared" si="0"/>
        <v>11688</v>
      </c>
      <c r="F57" s="10654">
        <v>62</v>
      </c>
      <c r="G57" s="10655">
        <v>15.15</v>
      </c>
      <c r="H57" s="10655">
        <v>15.3</v>
      </c>
      <c r="I57" s="10653">
        <v>12000</v>
      </c>
      <c r="J57" s="93">
        <f t="shared" si="1"/>
        <v>11688</v>
      </c>
      <c r="K57" s="10654">
        <v>94</v>
      </c>
      <c r="L57" s="10655">
        <v>23.15</v>
      </c>
      <c r="M57" s="10655">
        <v>23.3</v>
      </c>
      <c r="N57" s="10653">
        <v>12000</v>
      </c>
      <c r="O57" s="93">
        <f t="shared" si="2"/>
        <v>11688</v>
      </c>
      <c r="P57" s="92"/>
    </row>
    <row r="58" spans="1:19" x14ac:dyDescent="0.2">
      <c r="A58" s="10650">
        <v>31</v>
      </c>
      <c r="B58" s="10655">
        <v>7.3</v>
      </c>
      <c r="C58" s="10626">
        <v>7.45</v>
      </c>
      <c r="D58" s="10653">
        <v>12000</v>
      </c>
      <c r="E58" s="91">
        <f t="shared" si="0"/>
        <v>11688</v>
      </c>
      <c r="F58" s="10654">
        <v>63</v>
      </c>
      <c r="G58" s="10655">
        <v>15.3</v>
      </c>
      <c r="H58" s="10655">
        <v>15.45</v>
      </c>
      <c r="I58" s="10653">
        <v>12000</v>
      </c>
      <c r="J58" s="91">
        <f t="shared" si="1"/>
        <v>11688</v>
      </c>
      <c r="K58" s="10654">
        <v>95</v>
      </c>
      <c r="L58" s="10655">
        <v>23.3</v>
      </c>
      <c r="M58" s="10655">
        <v>23.45</v>
      </c>
      <c r="N58" s="10653">
        <v>12000</v>
      </c>
      <c r="O58" s="91">
        <f t="shared" si="2"/>
        <v>11688</v>
      </c>
      <c r="P58" s="90"/>
    </row>
    <row r="59" spans="1:19" ht="15.75" x14ac:dyDescent="0.25">
      <c r="A59" s="10642">
        <v>32</v>
      </c>
      <c r="B59" s="218">
        <v>7.45</v>
      </c>
      <c r="C59" s="10648">
        <v>8</v>
      </c>
      <c r="D59" s="10645">
        <v>12000</v>
      </c>
      <c r="E59" s="217">
        <f t="shared" si="0"/>
        <v>11688</v>
      </c>
      <c r="F59" s="10647">
        <v>64</v>
      </c>
      <c r="G59" s="10643">
        <v>15.45</v>
      </c>
      <c r="H59" s="10643">
        <v>16</v>
      </c>
      <c r="I59" s="10645">
        <v>12000</v>
      </c>
      <c r="J59" s="217">
        <f t="shared" si="1"/>
        <v>11688</v>
      </c>
      <c r="K59" s="10647">
        <v>96</v>
      </c>
      <c r="L59" s="10643">
        <v>23.45</v>
      </c>
      <c r="M59" s="10643">
        <v>24</v>
      </c>
      <c r="N59" s="10645">
        <v>12000</v>
      </c>
      <c r="O59" s="217">
        <f t="shared" si="2"/>
        <v>11688</v>
      </c>
      <c r="P59" s="785"/>
    </row>
    <row r="60" spans="1:19" x14ac:dyDescent="0.2">
      <c r="A60" s="10533" t="s">
        <v>27</v>
      </c>
      <c r="B60" s="595"/>
      <c r="C60" s="595"/>
      <c r="D60" s="89">
        <f>SUM(D28:D59)</f>
        <v>384000</v>
      </c>
      <c r="E60" s="88">
        <f>SUM(E28:E59)</f>
        <v>374016</v>
      </c>
      <c r="F60" s="595"/>
      <c r="G60" s="595"/>
      <c r="H60" s="595"/>
      <c r="I60" s="89">
        <f>SUM(I28:I59)</f>
        <v>384000</v>
      </c>
      <c r="J60" s="88">
        <f>SUM(J28:J59)</f>
        <v>374016</v>
      </c>
      <c r="K60" s="595"/>
      <c r="L60" s="595"/>
      <c r="M60" s="595"/>
      <c r="N60" s="595">
        <f>SUM(N28:N59)</f>
        <v>384000</v>
      </c>
      <c r="O60" s="88">
        <f>SUM(O28:O59)</f>
        <v>374016</v>
      </c>
      <c r="P60" s="594"/>
    </row>
    <row r="64" spans="1:19" x14ac:dyDescent="0.2">
      <c r="A64" s="238" t="s">
        <v>136</v>
      </c>
      <c r="B64" s="238">
        <f>SUM(D60,I60,N60)/(4000*1000)</f>
        <v>0.28799999999999998</v>
      </c>
      <c r="C64" s="238">
        <f>ROUNDDOWN(SUM(E60,J60,O60)/(4000*1000),4)</f>
        <v>0.28050000000000003</v>
      </c>
    </row>
    <row r="66" spans="1:16" x14ac:dyDescent="0.2">
      <c r="A66" s="593"/>
      <c r="B66" s="592"/>
      <c r="C66" s="592"/>
      <c r="D66" s="591"/>
      <c r="E66" s="592"/>
      <c r="F66" s="592"/>
      <c r="G66" s="592"/>
      <c r="H66" s="592"/>
      <c r="I66" s="591"/>
      <c r="J66" s="10672"/>
      <c r="K66" s="592"/>
      <c r="L66" s="592"/>
      <c r="M66" s="592"/>
      <c r="N66" s="592"/>
      <c r="O66" s="592"/>
      <c r="P66" s="590"/>
    </row>
    <row r="67" spans="1:16" x14ac:dyDescent="0.2">
      <c r="A67" s="10671" t="s">
        <v>28</v>
      </c>
      <c r="B67" s="87"/>
      <c r="C67" s="87"/>
      <c r="D67" s="589"/>
      <c r="E67" s="86"/>
      <c r="F67" s="87"/>
      <c r="G67" s="87"/>
      <c r="H67" s="86"/>
      <c r="I67" s="589"/>
      <c r="J67" s="10672"/>
      <c r="K67" s="87"/>
      <c r="L67" s="87"/>
      <c r="M67" s="87"/>
      <c r="N67" s="87"/>
      <c r="O67" s="87"/>
      <c r="P67" s="85"/>
    </row>
    <row r="68" spans="1:16" x14ac:dyDescent="0.2">
      <c r="A68" s="588"/>
      <c r="B68" s="587"/>
      <c r="C68" s="587"/>
      <c r="D68" s="587"/>
      <c r="E68" s="587"/>
      <c r="F68" s="587"/>
      <c r="G68" s="587"/>
      <c r="H68" s="587"/>
      <c r="I68" s="587"/>
      <c r="J68" s="587"/>
      <c r="K68" s="587"/>
      <c r="L68" s="84"/>
      <c r="M68" s="84"/>
      <c r="N68" s="84"/>
      <c r="O68" s="84"/>
      <c r="P68" s="586"/>
    </row>
    <row r="69" spans="1:16" x14ac:dyDescent="0.2">
      <c r="A69" s="738"/>
      <c r="B69" s="782"/>
      <c r="C69" s="782"/>
      <c r="D69" s="781"/>
      <c r="E69" s="201"/>
      <c r="F69" s="782"/>
      <c r="G69" s="782"/>
      <c r="H69" s="201"/>
      <c r="I69" s="781"/>
      <c r="J69" s="200"/>
      <c r="K69" s="782"/>
      <c r="L69" s="782"/>
      <c r="M69" s="782"/>
      <c r="N69" s="782"/>
      <c r="O69" s="782"/>
      <c r="P69" s="785"/>
    </row>
    <row r="70" spans="1:16" x14ac:dyDescent="0.2">
      <c r="A70" s="229"/>
      <c r="B70" s="782"/>
      <c r="C70" s="782"/>
      <c r="D70" s="781"/>
      <c r="E70" s="201"/>
      <c r="F70" s="782"/>
      <c r="G70" s="782"/>
      <c r="H70" s="201"/>
      <c r="I70" s="781"/>
      <c r="J70" s="782"/>
      <c r="K70" s="782"/>
      <c r="L70" s="782"/>
      <c r="M70" s="782"/>
      <c r="N70" s="782"/>
      <c r="O70" s="782"/>
      <c r="P70" s="785"/>
    </row>
    <row r="71" spans="1:16" x14ac:dyDescent="0.2">
      <c r="A71" s="585"/>
      <c r="B71" s="584"/>
      <c r="C71" s="584"/>
      <c r="D71" s="583"/>
      <c r="E71" s="83"/>
      <c r="F71" s="584"/>
      <c r="G71" s="584"/>
      <c r="H71" s="83"/>
      <c r="I71" s="583"/>
      <c r="J71" s="584"/>
      <c r="K71" s="584"/>
      <c r="L71" s="584"/>
      <c r="M71" s="584"/>
      <c r="N71" s="584"/>
      <c r="O71" s="584"/>
      <c r="P71" s="582"/>
    </row>
    <row r="72" spans="1:16" x14ac:dyDescent="0.2">
      <c r="A72" s="229"/>
      <c r="B72" s="782"/>
      <c r="C72" s="782"/>
      <c r="D72" s="781"/>
      <c r="E72" s="201"/>
      <c r="F72" s="782"/>
      <c r="G72" s="782"/>
      <c r="H72" s="201"/>
      <c r="I72" s="781"/>
      <c r="J72" s="782"/>
      <c r="K72" s="782"/>
      <c r="L72" s="782"/>
      <c r="M72" s="782" t="s">
        <v>29</v>
      </c>
      <c r="N72" s="782"/>
      <c r="O72" s="782"/>
      <c r="P72" s="785"/>
    </row>
    <row r="73" spans="1:16" x14ac:dyDescent="0.2">
      <c r="A73" s="581"/>
      <c r="B73" s="580"/>
      <c r="C73" s="580"/>
      <c r="D73" s="82"/>
      <c r="E73" s="81"/>
      <c r="F73" s="580"/>
      <c r="G73" s="580"/>
      <c r="H73" s="81"/>
      <c r="I73" s="82"/>
      <c r="J73" s="580"/>
      <c r="K73" s="580"/>
      <c r="L73" s="580"/>
      <c r="M73" s="580" t="s">
        <v>30</v>
      </c>
      <c r="N73" s="580"/>
      <c r="O73" s="580"/>
      <c r="P73" s="579"/>
    </row>
    <row r="74" spans="1:16" x14ac:dyDescent="0.2">
      <c r="E74" s="80"/>
      <c r="H74" s="80"/>
    </row>
    <row r="75" spans="1:16" ht="15.75" x14ac:dyDescent="0.25">
      <c r="C75" s="224"/>
      <c r="E75" s="735"/>
      <c r="H75" s="735"/>
    </row>
    <row r="76" spans="1:16" ht="15.75" x14ac:dyDescent="0.25">
      <c r="E76" s="735"/>
      <c r="H76" s="735"/>
    </row>
    <row r="77" spans="1:16" ht="15.75" x14ac:dyDescent="0.25">
      <c r="E77" s="735"/>
      <c r="H77" s="735"/>
    </row>
    <row r="78" spans="1:16" ht="15.75" x14ac:dyDescent="0.25">
      <c r="E78" s="578"/>
      <c r="H78" s="578"/>
    </row>
    <row r="79" spans="1:16" ht="15.75" x14ac:dyDescent="0.25">
      <c r="E79" s="735"/>
      <c r="H79" s="735"/>
    </row>
    <row r="80" spans="1:16" ht="15.75" x14ac:dyDescent="0.25">
      <c r="E80" s="735"/>
      <c r="H80" s="735"/>
    </row>
    <row r="81" spans="5:13" ht="15.75" x14ac:dyDescent="0.25">
      <c r="E81" s="735"/>
      <c r="H81" s="735"/>
    </row>
    <row r="82" spans="5:13" ht="15.75" x14ac:dyDescent="0.25">
      <c r="E82" s="735"/>
      <c r="H82" s="735"/>
    </row>
    <row r="83" spans="5:13" ht="15.75" x14ac:dyDescent="0.25">
      <c r="E83" s="577"/>
      <c r="H83" s="577"/>
    </row>
    <row r="84" spans="5:13" ht="15.75" x14ac:dyDescent="0.25">
      <c r="E84" s="735"/>
      <c r="H84" s="735"/>
    </row>
    <row r="85" spans="5:13" ht="15.75" x14ac:dyDescent="0.25">
      <c r="E85" s="735"/>
      <c r="H85" s="735"/>
    </row>
    <row r="86" spans="5:13" x14ac:dyDescent="0.2">
      <c r="E86" s="79"/>
      <c r="H86" s="79"/>
    </row>
    <row r="87" spans="5:13" x14ac:dyDescent="0.2">
      <c r="E87" s="78"/>
      <c r="H87" s="78"/>
    </row>
    <row r="88" spans="5:13" ht="15.75" x14ac:dyDescent="0.25">
      <c r="E88" s="735"/>
      <c r="H88" s="735"/>
    </row>
    <row r="89" spans="5:13" x14ac:dyDescent="0.2">
      <c r="E89" s="77"/>
      <c r="H89" s="77"/>
    </row>
    <row r="90" spans="5:13" ht="15.75" x14ac:dyDescent="0.25">
      <c r="E90" s="735"/>
      <c r="H90" s="735"/>
    </row>
    <row r="91" spans="5:13" ht="15.75" x14ac:dyDescent="0.25">
      <c r="E91" s="735"/>
      <c r="H91" s="735"/>
    </row>
    <row r="92" spans="5:13" ht="15.75" x14ac:dyDescent="0.25">
      <c r="E92" s="735"/>
      <c r="H92" s="735"/>
    </row>
    <row r="93" spans="5:13" ht="15.75" x14ac:dyDescent="0.25">
      <c r="E93" s="735"/>
      <c r="H93" s="735"/>
    </row>
    <row r="94" spans="5:13" ht="15.75" x14ac:dyDescent="0.25">
      <c r="E94" s="735"/>
      <c r="H94" s="735"/>
    </row>
    <row r="95" spans="5:13" x14ac:dyDescent="0.2">
      <c r="E95" s="76"/>
      <c r="H95" s="76"/>
    </row>
    <row r="96" spans="5:13" ht="15.75" x14ac:dyDescent="0.25">
      <c r="E96" s="576"/>
      <c r="H96" s="576"/>
      <c r="M96" s="75" t="s">
        <v>8</v>
      </c>
    </row>
    <row r="97" spans="5:14" ht="15.75" x14ac:dyDescent="0.25">
      <c r="E97" s="735"/>
      <c r="H97" s="735"/>
    </row>
    <row r="98" spans="5:14" x14ac:dyDescent="0.2">
      <c r="E98" s="74"/>
      <c r="H98" s="74"/>
    </row>
    <row r="99" spans="5:14" x14ac:dyDescent="0.2">
      <c r="E99" s="73"/>
      <c r="H99" s="73"/>
    </row>
    <row r="101" spans="5:14" x14ac:dyDescent="0.2">
      <c r="N101" s="10653"/>
    </row>
    <row r="126" spans="4:4" x14ac:dyDescent="0.2">
      <c r="D126" s="10653"/>
    </row>
  </sheetData>
  <mergeCells count="1">
    <mergeCell ref="Q27:R27"/>
  </mergeCells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789"/>
      <c r="B1" s="240"/>
      <c r="C1" s="240"/>
      <c r="D1" s="239"/>
      <c r="E1" s="240"/>
      <c r="F1" s="240"/>
      <c r="G1" s="240"/>
      <c r="H1" s="240"/>
      <c r="I1" s="239"/>
      <c r="J1" s="240"/>
      <c r="K1" s="240"/>
      <c r="L1" s="240"/>
      <c r="M1" s="240"/>
      <c r="N1" s="240"/>
      <c r="O1" s="240"/>
      <c r="P1" s="788"/>
    </row>
    <row r="2" spans="1:16" ht="12.75" customHeight="1" x14ac:dyDescent="0.2">
      <c r="A2" s="10510" t="s">
        <v>0</v>
      </c>
      <c r="B2" s="10534"/>
      <c r="C2" s="10534"/>
      <c r="D2" s="10534"/>
      <c r="E2" s="10534"/>
      <c r="F2" s="10534"/>
      <c r="G2" s="10534"/>
      <c r="H2" s="10534"/>
      <c r="I2" s="10534"/>
      <c r="J2" s="10534"/>
      <c r="K2" s="10534"/>
      <c r="L2" s="10534"/>
      <c r="M2" s="10534"/>
      <c r="N2" s="10534"/>
      <c r="O2" s="10534"/>
      <c r="P2" s="575"/>
    </row>
    <row r="3" spans="1:16" ht="12.75" customHeight="1" x14ac:dyDescent="0.2">
      <c r="A3" s="787"/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  <c r="P3" s="785"/>
    </row>
    <row r="4" spans="1:16" ht="12.75" customHeight="1" x14ac:dyDescent="0.2">
      <c r="A4" s="236" t="s">
        <v>137</v>
      </c>
      <c r="B4" s="784"/>
      <c r="C4" s="784"/>
      <c r="D4" s="784"/>
      <c r="E4" s="784"/>
      <c r="F4" s="784"/>
      <c r="G4" s="784"/>
      <c r="H4" s="784"/>
      <c r="I4" s="784"/>
      <c r="J4" s="783"/>
      <c r="K4" s="782"/>
      <c r="L4" s="782"/>
      <c r="M4" s="782"/>
      <c r="N4" s="782"/>
      <c r="O4" s="782"/>
      <c r="P4" s="785"/>
    </row>
    <row r="5" spans="1:16" ht="12.75" customHeight="1" x14ac:dyDescent="0.2">
      <c r="A5" s="235"/>
      <c r="B5" s="782"/>
      <c r="C5" s="782"/>
      <c r="D5" s="781"/>
      <c r="E5" s="782"/>
      <c r="F5" s="782"/>
      <c r="G5" s="782"/>
      <c r="H5" s="782"/>
      <c r="I5" s="781"/>
      <c r="J5" s="782"/>
      <c r="K5" s="782"/>
      <c r="L5" s="782"/>
      <c r="M5" s="782"/>
      <c r="N5" s="782"/>
      <c r="O5" s="782"/>
      <c r="P5" s="785"/>
    </row>
    <row r="6" spans="1:16" ht="12.75" customHeight="1" x14ac:dyDescent="0.2">
      <c r="A6" s="235" t="s">
        <v>2</v>
      </c>
      <c r="B6" s="782"/>
      <c r="C6" s="782"/>
      <c r="D6" s="781"/>
      <c r="E6" s="782"/>
      <c r="F6" s="782"/>
      <c r="G6" s="782"/>
      <c r="H6" s="782"/>
      <c r="I6" s="781"/>
      <c r="J6" s="782"/>
      <c r="K6" s="782"/>
      <c r="L6" s="782"/>
      <c r="M6" s="782"/>
      <c r="N6" s="782"/>
      <c r="O6" s="782"/>
      <c r="P6" s="785"/>
    </row>
    <row r="7" spans="1:16" ht="12.75" customHeight="1" x14ac:dyDescent="0.2">
      <c r="A7" s="235" t="s">
        <v>3</v>
      </c>
      <c r="B7" s="782"/>
      <c r="C7" s="782"/>
      <c r="D7" s="781"/>
      <c r="E7" s="782"/>
      <c r="F7" s="782"/>
      <c r="G7" s="782"/>
      <c r="H7" s="782"/>
      <c r="I7" s="781"/>
      <c r="J7" s="782"/>
      <c r="K7" s="782"/>
      <c r="L7" s="782"/>
      <c r="M7" s="782"/>
      <c r="N7" s="782"/>
      <c r="O7" s="782"/>
      <c r="P7" s="785"/>
    </row>
    <row r="8" spans="1:16" ht="12.75" customHeight="1" x14ac:dyDescent="0.2">
      <c r="A8" s="235" t="s">
        <v>4</v>
      </c>
      <c r="B8" s="782"/>
      <c r="C8" s="782"/>
      <c r="D8" s="781"/>
      <c r="E8" s="782"/>
      <c r="F8" s="782"/>
      <c r="G8" s="782"/>
      <c r="H8" s="782"/>
      <c r="I8" s="781"/>
      <c r="J8" s="782"/>
      <c r="K8" s="782"/>
      <c r="L8" s="782"/>
      <c r="M8" s="782"/>
      <c r="N8" s="782"/>
      <c r="O8" s="782"/>
      <c r="P8" s="785"/>
    </row>
    <row r="9" spans="1:16" ht="12.75" customHeight="1" x14ac:dyDescent="0.2">
      <c r="A9" s="10533" t="s">
        <v>5</v>
      </c>
      <c r="B9" s="72"/>
      <c r="C9" s="72"/>
      <c r="D9" s="574"/>
      <c r="E9" s="72"/>
      <c r="F9" s="72"/>
      <c r="G9" s="72"/>
      <c r="H9" s="72"/>
      <c r="I9" s="574"/>
      <c r="J9" s="72"/>
      <c r="K9" s="72"/>
      <c r="L9" s="72"/>
      <c r="M9" s="72"/>
      <c r="N9" s="72"/>
      <c r="O9" s="72"/>
      <c r="P9" s="71"/>
    </row>
    <row r="10" spans="1:16" ht="12.75" customHeight="1" x14ac:dyDescent="0.2">
      <c r="A10" s="235" t="s">
        <v>6</v>
      </c>
      <c r="B10" s="782"/>
      <c r="C10" s="782"/>
      <c r="D10" s="781"/>
      <c r="E10" s="782"/>
      <c r="F10" s="782"/>
      <c r="G10" s="782"/>
      <c r="H10" s="782"/>
      <c r="I10" s="781"/>
      <c r="J10" s="782"/>
      <c r="K10" s="782"/>
      <c r="L10" s="782"/>
      <c r="M10" s="782"/>
      <c r="N10" s="782"/>
      <c r="O10" s="782"/>
      <c r="P10" s="785"/>
    </row>
    <row r="11" spans="1:16" ht="12.75" customHeight="1" x14ac:dyDescent="0.2">
      <c r="A11" s="235"/>
      <c r="B11" s="782"/>
      <c r="C11" s="782"/>
      <c r="D11" s="781"/>
      <c r="E11" s="782"/>
      <c r="F11" s="782"/>
      <c r="G11" s="778"/>
      <c r="H11" s="782"/>
      <c r="I11" s="781"/>
      <c r="J11" s="782"/>
      <c r="K11" s="782"/>
      <c r="L11" s="782"/>
      <c r="M11" s="782"/>
      <c r="N11" s="782"/>
      <c r="O11" s="782"/>
      <c r="P11" s="785"/>
    </row>
    <row r="12" spans="1:16" ht="12.75" customHeight="1" x14ac:dyDescent="0.2">
      <c r="A12" s="10533" t="s">
        <v>138</v>
      </c>
      <c r="B12" s="573"/>
      <c r="C12" s="573"/>
      <c r="D12" s="572"/>
      <c r="E12" s="573" t="s">
        <v>8</v>
      </c>
      <c r="F12" s="573"/>
      <c r="G12" s="573"/>
      <c r="H12" s="573"/>
      <c r="I12" s="572"/>
      <c r="J12" s="573"/>
      <c r="K12" s="573"/>
      <c r="L12" s="573"/>
      <c r="M12" s="573"/>
      <c r="N12" s="9886" t="s">
        <v>139</v>
      </c>
      <c r="O12" s="573"/>
      <c r="P12" s="70"/>
    </row>
    <row r="13" spans="1:16" ht="12.75" customHeight="1" x14ac:dyDescent="0.2">
      <c r="A13" s="235"/>
      <c r="B13" s="782"/>
      <c r="C13" s="782"/>
      <c r="D13" s="781"/>
      <c r="E13" s="782"/>
      <c r="F13" s="782"/>
      <c r="G13" s="782"/>
      <c r="H13" s="782"/>
      <c r="I13" s="781"/>
      <c r="J13" s="782"/>
      <c r="K13" s="782"/>
      <c r="L13" s="782"/>
      <c r="M13" s="782"/>
      <c r="N13" s="782"/>
      <c r="O13" s="782"/>
      <c r="P13" s="785"/>
    </row>
    <row r="14" spans="1:16" ht="12.75" customHeight="1" x14ac:dyDescent="0.2">
      <c r="A14" s="10533" t="s">
        <v>10</v>
      </c>
      <c r="B14" s="69"/>
      <c r="C14" s="69"/>
      <c r="D14" s="571"/>
      <c r="E14" s="69"/>
      <c r="F14" s="69"/>
      <c r="G14" s="69"/>
      <c r="H14" s="69"/>
      <c r="I14" s="571"/>
      <c r="J14" s="69"/>
      <c r="K14" s="69"/>
      <c r="L14" s="69"/>
      <c r="M14" s="69"/>
      <c r="N14" s="570"/>
      <c r="O14" s="569"/>
      <c r="P14" s="68"/>
    </row>
    <row r="15" spans="1:16" ht="12.75" customHeight="1" x14ac:dyDescent="0.2">
      <c r="A15" s="229"/>
      <c r="B15" s="782"/>
      <c r="C15" s="782"/>
      <c r="D15" s="781"/>
      <c r="E15" s="782"/>
      <c r="F15" s="782"/>
      <c r="G15" s="782"/>
      <c r="H15" s="782"/>
      <c r="I15" s="781"/>
      <c r="J15" s="782"/>
      <c r="K15" s="782"/>
      <c r="L15" s="782"/>
      <c r="M15" s="782"/>
      <c r="N15" s="775" t="s">
        <v>11</v>
      </c>
      <c r="O15" s="774" t="s">
        <v>12</v>
      </c>
      <c r="P15" s="785"/>
    </row>
    <row r="16" spans="1:16" ht="12.75" customHeight="1" x14ac:dyDescent="0.2">
      <c r="A16" s="568" t="s">
        <v>13</v>
      </c>
      <c r="B16" s="567"/>
      <c r="C16" s="567"/>
      <c r="D16" s="566"/>
      <c r="E16" s="567"/>
      <c r="F16" s="567"/>
      <c r="G16" s="567"/>
      <c r="H16" s="567"/>
      <c r="I16" s="566"/>
      <c r="J16" s="567"/>
      <c r="K16" s="567"/>
      <c r="L16" s="567"/>
      <c r="M16" s="567"/>
      <c r="N16" s="67"/>
      <c r="O16" s="565"/>
      <c r="P16" s="565"/>
    </row>
    <row r="17" spans="1:47" ht="12.75" customHeight="1" x14ac:dyDescent="0.2">
      <c r="A17" s="564" t="s">
        <v>14</v>
      </c>
      <c r="B17" s="563"/>
      <c r="C17" s="563"/>
      <c r="D17" s="66"/>
      <c r="E17" s="563"/>
      <c r="F17" s="563"/>
      <c r="G17" s="563"/>
      <c r="H17" s="563"/>
      <c r="I17" s="66"/>
      <c r="J17" s="563"/>
      <c r="K17" s="563"/>
      <c r="L17" s="563"/>
      <c r="M17" s="563"/>
      <c r="N17" s="7678" t="s">
        <v>15</v>
      </c>
      <c r="O17" s="7679" t="s">
        <v>16</v>
      </c>
      <c r="P17" s="562"/>
    </row>
    <row r="18" spans="1:47" ht="12.75" customHeight="1" x14ac:dyDescent="0.2">
      <c r="A18" s="65"/>
      <c r="B18" s="64"/>
      <c r="C18" s="64"/>
      <c r="D18" s="63"/>
      <c r="E18" s="64"/>
      <c r="F18" s="64"/>
      <c r="G18" s="64"/>
      <c r="H18" s="64"/>
      <c r="I18" s="63"/>
      <c r="J18" s="64"/>
      <c r="K18" s="64"/>
      <c r="L18" s="64"/>
      <c r="M18" s="64"/>
      <c r="N18" s="7678"/>
      <c r="O18" s="7679"/>
      <c r="P18" s="561" t="s">
        <v>8</v>
      </c>
    </row>
    <row r="19" spans="1:47" ht="12.75" customHeight="1" x14ac:dyDescent="0.2">
      <c r="A19" s="229"/>
      <c r="B19" s="782"/>
      <c r="C19" s="782"/>
      <c r="D19" s="781"/>
      <c r="E19" s="782"/>
      <c r="F19" s="782"/>
      <c r="G19" s="782"/>
      <c r="H19" s="782"/>
      <c r="I19" s="781"/>
      <c r="J19" s="782"/>
      <c r="K19" s="224"/>
      <c r="L19" s="782" t="s">
        <v>17</v>
      </c>
      <c r="M19" s="782"/>
      <c r="N19" s="768"/>
      <c r="O19" s="223"/>
      <c r="P19" s="785"/>
      <c r="AU19" s="10645"/>
    </row>
    <row r="20" spans="1:47" ht="12.75" customHeight="1" x14ac:dyDescent="0.2">
      <c r="A20" s="62"/>
      <c r="B20" s="560"/>
      <c r="C20" s="560"/>
      <c r="D20" s="61"/>
      <c r="E20" s="560"/>
      <c r="F20" s="560"/>
      <c r="G20" s="560"/>
      <c r="H20" s="560"/>
      <c r="I20" s="61"/>
      <c r="J20" s="560"/>
      <c r="K20" s="560"/>
      <c r="L20" s="560"/>
      <c r="M20" s="560"/>
      <c r="N20" s="559"/>
      <c r="O20" s="558"/>
      <c r="P20" s="557"/>
    </row>
    <row r="21" spans="1:47" ht="12.75" customHeight="1" x14ac:dyDescent="0.2">
      <c r="A21" s="235"/>
      <c r="B21" s="782"/>
      <c r="C21" s="786"/>
      <c r="D21" s="786"/>
      <c r="E21" s="782"/>
      <c r="F21" s="782"/>
      <c r="G21" s="782"/>
      <c r="H21" s="782" t="s">
        <v>8</v>
      </c>
      <c r="I21" s="781"/>
      <c r="J21" s="782"/>
      <c r="K21" s="782"/>
      <c r="L21" s="782"/>
      <c r="M21" s="782"/>
      <c r="N21" s="766"/>
      <c r="O21" s="765"/>
      <c r="P21" s="785"/>
    </row>
    <row r="22" spans="1:47" ht="12.75" customHeight="1" x14ac:dyDescent="0.2">
      <c r="A22" s="229"/>
      <c r="B22" s="782"/>
      <c r="C22" s="782"/>
      <c r="D22" s="781"/>
      <c r="E22" s="782"/>
      <c r="F22" s="782"/>
      <c r="G22" s="782"/>
      <c r="H22" s="782"/>
      <c r="I22" s="781"/>
      <c r="J22" s="782"/>
      <c r="K22" s="782"/>
      <c r="L22" s="782"/>
      <c r="M22" s="782"/>
      <c r="N22" s="782"/>
      <c r="O22" s="782"/>
      <c r="P22" s="785"/>
    </row>
    <row r="23" spans="1:47" ht="12.75" customHeight="1" x14ac:dyDescent="0.2">
      <c r="A23" s="10533" t="s">
        <v>18</v>
      </c>
      <c r="B23" s="556"/>
      <c r="C23" s="556"/>
      <c r="D23" s="60"/>
      <c r="E23" s="9887" t="s">
        <v>19</v>
      </c>
      <c r="F23" s="9887"/>
      <c r="G23" s="9887"/>
      <c r="H23" s="9887"/>
      <c r="I23" s="9887"/>
      <c r="J23" s="9887"/>
      <c r="K23" s="9887"/>
      <c r="L23" s="9887"/>
      <c r="M23" s="556"/>
      <c r="N23" s="556"/>
      <c r="O23" s="556"/>
      <c r="P23" s="555"/>
    </row>
    <row r="24" spans="1:47" ht="15.75" x14ac:dyDescent="0.25">
      <c r="A24" s="229"/>
      <c r="B24" s="782"/>
      <c r="C24" s="782"/>
      <c r="D24" s="781"/>
      <c r="E24" s="764" t="s">
        <v>20</v>
      </c>
      <c r="F24" s="764"/>
      <c r="G24" s="764"/>
      <c r="H24" s="764"/>
      <c r="I24" s="764"/>
      <c r="J24" s="764"/>
      <c r="K24" s="764"/>
      <c r="L24" s="764"/>
      <c r="M24" s="782"/>
      <c r="N24" s="782"/>
      <c r="O24" s="782"/>
      <c r="P24" s="785"/>
    </row>
    <row r="25" spans="1:47" ht="12.75" customHeight="1" x14ac:dyDescent="0.2">
      <c r="A25" s="763"/>
      <c r="B25" s="762" t="s">
        <v>21</v>
      </c>
      <c r="C25" s="761"/>
      <c r="D25" s="761"/>
      <c r="E25" s="761"/>
      <c r="F25" s="761"/>
      <c r="G25" s="761"/>
      <c r="H25" s="761"/>
      <c r="I25" s="761"/>
      <c r="J25" s="761"/>
      <c r="K25" s="761"/>
      <c r="L25" s="761"/>
      <c r="M25" s="761"/>
      <c r="N25" s="761"/>
      <c r="O25" s="782"/>
      <c r="P25" s="785"/>
    </row>
    <row r="26" spans="1:47" ht="12.75" customHeight="1" x14ac:dyDescent="0.2">
      <c r="A26" s="760" t="s">
        <v>22</v>
      </c>
      <c r="B26" s="759" t="s">
        <v>23</v>
      </c>
      <c r="C26" s="759"/>
      <c r="D26" s="760" t="s">
        <v>24</v>
      </c>
      <c r="E26" s="760" t="s">
        <v>25</v>
      </c>
      <c r="F26" s="760" t="s">
        <v>22</v>
      </c>
      <c r="G26" s="759" t="s">
        <v>23</v>
      </c>
      <c r="H26" s="759"/>
      <c r="I26" s="760" t="s">
        <v>24</v>
      </c>
      <c r="J26" s="760" t="s">
        <v>25</v>
      </c>
      <c r="K26" s="760" t="s">
        <v>22</v>
      </c>
      <c r="L26" s="759" t="s">
        <v>23</v>
      </c>
      <c r="M26" s="759"/>
      <c r="N26" s="220" t="s">
        <v>24</v>
      </c>
      <c r="O26" s="760" t="s">
        <v>25</v>
      </c>
      <c r="P26" s="785"/>
    </row>
    <row r="27" spans="1:47" ht="12.75" customHeight="1" x14ac:dyDescent="0.2">
      <c r="A27" s="760"/>
      <c r="B27" s="759" t="s">
        <v>26</v>
      </c>
      <c r="C27" s="759" t="s">
        <v>2</v>
      </c>
      <c r="D27" s="760"/>
      <c r="E27" s="760"/>
      <c r="F27" s="760"/>
      <c r="G27" s="759" t="s">
        <v>26</v>
      </c>
      <c r="H27" s="759" t="s">
        <v>2</v>
      </c>
      <c r="I27" s="760"/>
      <c r="J27" s="760"/>
      <c r="K27" s="760"/>
      <c r="L27" s="759" t="s">
        <v>26</v>
      </c>
      <c r="M27" s="759" t="s">
        <v>2</v>
      </c>
      <c r="N27" s="758"/>
      <c r="O27" s="760"/>
      <c r="P27" s="785"/>
      <c r="Q27" s="41" t="s">
        <v>165</v>
      </c>
      <c r="R27" s="40"/>
      <c r="S27" t="s">
        <v>166</v>
      </c>
    </row>
    <row r="28" spans="1:47" ht="12.75" customHeight="1" x14ac:dyDescent="0.2">
      <c r="A28" s="10650">
        <v>1</v>
      </c>
      <c r="B28" s="9885">
        <v>0</v>
      </c>
      <c r="C28" s="10651">
        <v>0.15</v>
      </c>
      <c r="D28" s="10653">
        <v>12000</v>
      </c>
      <c r="E28" s="554">
        <f t="shared" ref="E28:E59" si="0">D28*(100-2.6)/100</f>
        <v>11688</v>
      </c>
      <c r="F28" s="10654">
        <v>33</v>
      </c>
      <c r="G28" s="10655">
        <v>8</v>
      </c>
      <c r="H28" s="10655">
        <v>8.15</v>
      </c>
      <c r="I28" s="10653">
        <v>12000</v>
      </c>
      <c r="J28" s="554">
        <f t="shared" ref="J28:J59" si="1">I28*(100-2.6)/100</f>
        <v>11688</v>
      </c>
      <c r="K28" s="10654">
        <v>65</v>
      </c>
      <c r="L28" s="10655">
        <v>16</v>
      </c>
      <c r="M28" s="10655">
        <v>16.149999999999999</v>
      </c>
      <c r="N28" s="10653">
        <v>12000</v>
      </c>
      <c r="O28" s="554">
        <f t="shared" ref="O28:O59" si="2">N28*(100-2.6)/100</f>
        <v>11688</v>
      </c>
      <c r="P28" s="59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5">
      <c r="A29" s="10642">
        <v>2</v>
      </c>
      <c r="B29" s="10642">
        <v>0.15</v>
      </c>
      <c r="C29" s="216">
        <v>0.3</v>
      </c>
      <c r="D29" s="10645">
        <v>12000</v>
      </c>
      <c r="E29" s="217">
        <f t="shared" si="0"/>
        <v>11688</v>
      </c>
      <c r="F29" s="10647">
        <v>34</v>
      </c>
      <c r="G29" s="10643">
        <v>8.15</v>
      </c>
      <c r="H29" s="10643">
        <v>8.3000000000000007</v>
      </c>
      <c r="I29" s="10645">
        <v>12000</v>
      </c>
      <c r="J29" s="217">
        <f t="shared" si="1"/>
        <v>11688</v>
      </c>
      <c r="K29" s="10647">
        <v>66</v>
      </c>
      <c r="L29" s="10643">
        <v>16.149999999999999</v>
      </c>
      <c r="M29" s="10643">
        <v>16.3</v>
      </c>
      <c r="N29" s="10645">
        <v>12000</v>
      </c>
      <c r="O29" s="217">
        <f t="shared" si="2"/>
        <v>11688</v>
      </c>
      <c r="P29" s="78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10650">
        <v>3</v>
      </c>
      <c r="B30" s="10609">
        <v>0.3</v>
      </c>
      <c r="C30" s="10651">
        <v>0.45</v>
      </c>
      <c r="D30" s="10653">
        <v>12000</v>
      </c>
      <c r="E30" s="553">
        <f t="shared" si="0"/>
        <v>11688</v>
      </c>
      <c r="F30" s="10654">
        <v>35</v>
      </c>
      <c r="G30" s="10655">
        <v>8.3000000000000007</v>
      </c>
      <c r="H30" s="10655">
        <v>8.4499999999999993</v>
      </c>
      <c r="I30" s="10653">
        <v>12000</v>
      </c>
      <c r="J30" s="553">
        <f t="shared" si="1"/>
        <v>11688</v>
      </c>
      <c r="K30" s="10654">
        <v>67</v>
      </c>
      <c r="L30" s="10655">
        <v>16.3</v>
      </c>
      <c r="M30" s="10655">
        <v>16.45</v>
      </c>
      <c r="N30" s="10653">
        <v>12000</v>
      </c>
      <c r="O30" s="553">
        <f t="shared" si="2"/>
        <v>11688</v>
      </c>
      <c r="P30" s="58"/>
      <c r="Q30" s="10609">
        <v>2</v>
      </c>
      <c r="R30" s="10651">
        <v>2.15</v>
      </c>
      <c r="S30" s="39">
        <f>AVERAGE(D36:D39)</f>
        <v>12000</v>
      </c>
      <c r="V30" s="57"/>
    </row>
    <row r="31" spans="1:47" ht="12.75" customHeight="1" x14ac:dyDescent="0.25">
      <c r="A31" s="10642">
        <v>4</v>
      </c>
      <c r="B31" s="10642">
        <v>0.45</v>
      </c>
      <c r="C31" s="10643">
        <v>1</v>
      </c>
      <c r="D31" s="10645">
        <v>12000</v>
      </c>
      <c r="E31" s="217">
        <f t="shared" si="0"/>
        <v>11688</v>
      </c>
      <c r="F31" s="10647">
        <v>36</v>
      </c>
      <c r="G31" s="10643">
        <v>8.4499999999999993</v>
      </c>
      <c r="H31" s="10643">
        <v>9</v>
      </c>
      <c r="I31" s="10645">
        <v>12000</v>
      </c>
      <c r="J31" s="217">
        <f t="shared" si="1"/>
        <v>11688</v>
      </c>
      <c r="K31" s="10647">
        <v>68</v>
      </c>
      <c r="L31" s="10643">
        <v>16.45</v>
      </c>
      <c r="M31" s="10643">
        <v>17</v>
      </c>
      <c r="N31" s="10645">
        <v>12000</v>
      </c>
      <c r="O31" s="217">
        <f t="shared" si="2"/>
        <v>11688</v>
      </c>
      <c r="P31" s="785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10650">
        <v>5</v>
      </c>
      <c r="B32" s="10655">
        <v>1</v>
      </c>
      <c r="C32" s="10651">
        <v>1.1499999999999999</v>
      </c>
      <c r="D32" s="10653">
        <v>12000</v>
      </c>
      <c r="E32" s="56">
        <f t="shared" si="0"/>
        <v>11688</v>
      </c>
      <c r="F32" s="10654">
        <v>37</v>
      </c>
      <c r="G32" s="10655">
        <v>9</v>
      </c>
      <c r="H32" s="10655">
        <v>9.15</v>
      </c>
      <c r="I32" s="10653">
        <v>12000</v>
      </c>
      <c r="J32" s="56">
        <f t="shared" si="1"/>
        <v>11688</v>
      </c>
      <c r="K32" s="10654">
        <v>69</v>
      </c>
      <c r="L32" s="10655">
        <v>17</v>
      </c>
      <c r="M32" s="10655">
        <v>17.149999999999999</v>
      </c>
      <c r="N32" s="10653">
        <v>12000</v>
      </c>
      <c r="O32" s="56">
        <f t="shared" si="2"/>
        <v>11688</v>
      </c>
      <c r="P32" s="552"/>
      <c r="Q32" s="10609">
        <v>4</v>
      </c>
      <c r="R32" s="10626">
        <v>4.1500000000000004</v>
      </c>
      <c r="S32" s="39">
        <f>AVERAGE(D44:D47)</f>
        <v>12000</v>
      </c>
      <c r="AQ32" s="10653"/>
    </row>
    <row r="33" spans="1:19" ht="12.75" customHeight="1" x14ac:dyDescent="0.2">
      <c r="A33" s="10650">
        <v>6</v>
      </c>
      <c r="B33" s="10651">
        <v>1.1499999999999999</v>
      </c>
      <c r="C33" s="10655">
        <v>1.3</v>
      </c>
      <c r="D33" s="10653">
        <v>12000</v>
      </c>
      <c r="E33" s="55">
        <f t="shared" si="0"/>
        <v>11688</v>
      </c>
      <c r="F33" s="10654">
        <v>38</v>
      </c>
      <c r="G33" s="10655">
        <v>9.15</v>
      </c>
      <c r="H33" s="10655">
        <v>9.3000000000000007</v>
      </c>
      <c r="I33" s="10653">
        <v>12000</v>
      </c>
      <c r="J33" s="55">
        <f t="shared" si="1"/>
        <v>11688</v>
      </c>
      <c r="K33" s="10654">
        <v>70</v>
      </c>
      <c r="L33" s="10655">
        <v>17.149999999999999</v>
      </c>
      <c r="M33" s="10655">
        <v>17.3</v>
      </c>
      <c r="N33" s="10653">
        <v>12000</v>
      </c>
      <c r="O33" s="55">
        <f t="shared" si="2"/>
        <v>11688</v>
      </c>
      <c r="P33" s="551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10650">
        <v>7</v>
      </c>
      <c r="B34" s="10609">
        <v>1.3</v>
      </c>
      <c r="C34" s="10651">
        <v>1.45</v>
      </c>
      <c r="D34" s="10653">
        <v>12000</v>
      </c>
      <c r="E34" s="54">
        <f t="shared" si="0"/>
        <v>11688</v>
      </c>
      <c r="F34" s="10654">
        <v>39</v>
      </c>
      <c r="G34" s="10655">
        <v>9.3000000000000007</v>
      </c>
      <c r="H34" s="10655">
        <v>9.4499999999999993</v>
      </c>
      <c r="I34" s="10653">
        <v>12000</v>
      </c>
      <c r="J34" s="54">
        <f t="shared" si="1"/>
        <v>11688</v>
      </c>
      <c r="K34" s="10654">
        <v>71</v>
      </c>
      <c r="L34" s="10655">
        <v>17.3</v>
      </c>
      <c r="M34" s="10655">
        <v>17.45</v>
      </c>
      <c r="N34" s="10653">
        <v>12000</v>
      </c>
      <c r="O34" s="54">
        <f t="shared" si="2"/>
        <v>11688</v>
      </c>
      <c r="P34" s="550"/>
      <c r="Q34" s="10655">
        <v>6</v>
      </c>
      <c r="R34" s="10626">
        <v>6.15</v>
      </c>
      <c r="S34" s="39">
        <f>AVERAGE(D52:D55)</f>
        <v>12000</v>
      </c>
    </row>
    <row r="35" spans="1:19" ht="15.75" x14ac:dyDescent="0.25">
      <c r="A35" s="10642">
        <v>8</v>
      </c>
      <c r="B35" s="10642">
        <v>1.45</v>
      </c>
      <c r="C35" s="10643">
        <v>2</v>
      </c>
      <c r="D35" s="10645">
        <v>12000</v>
      </c>
      <c r="E35" s="217">
        <f t="shared" si="0"/>
        <v>11688</v>
      </c>
      <c r="F35" s="10647">
        <v>40</v>
      </c>
      <c r="G35" s="10643">
        <v>9.4499999999999993</v>
      </c>
      <c r="H35" s="10643">
        <v>10</v>
      </c>
      <c r="I35" s="10645">
        <v>12000</v>
      </c>
      <c r="J35" s="217">
        <f t="shared" si="1"/>
        <v>11688</v>
      </c>
      <c r="K35" s="10647">
        <v>72</v>
      </c>
      <c r="L35" s="10648">
        <v>17.45</v>
      </c>
      <c r="M35" s="10643">
        <v>18</v>
      </c>
      <c r="N35" s="10645">
        <v>12000</v>
      </c>
      <c r="O35" s="217">
        <f t="shared" si="2"/>
        <v>11688</v>
      </c>
      <c r="P35" s="785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10650">
        <v>9</v>
      </c>
      <c r="B36" s="10609">
        <v>2</v>
      </c>
      <c r="C36" s="10651">
        <v>2.15</v>
      </c>
      <c r="D36" s="10653">
        <v>12000</v>
      </c>
      <c r="E36" s="549">
        <f t="shared" si="0"/>
        <v>11688</v>
      </c>
      <c r="F36" s="10654">
        <v>41</v>
      </c>
      <c r="G36" s="10655">
        <v>10</v>
      </c>
      <c r="H36" s="10652">
        <v>10.15</v>
      </c>
      <c r="I36" s="10653">
        <v>12000</v>
      </c>
      <c r="J36" s="549">
        <f t="shared" si="1"/>
        <v>11688</v>
      </c>
      <c r="K36" s="10654">
        <v>73</v>
      </c>
      <c r="L36" s="10652">
        <v>18</v>
      </c>
      <c r="M36" s="10655">
        <v>18.149999999999999</v>
      </c>
      <c r="N36" s="10653">
        <v>12000</v>
      </c>
      <c r="O36" s="549">
        <f t="shared" si="2"/>
        <v>11688</v>
      </c>
      <c r="P36" s="53"/>
      <c r="Q36" s="10655">
        <v>8</v>
      </c>
      <c r="R36" s="10655">
        <v>8.15</v>
      </c>
      <c r="S36" s="39">
        <f>AVERAGE(I28:I31)</f>
        <v>12000</v>
      </c>
    </row>
    <row r="37" spans="1:19" ht="15.75" x14ac:dyDescent="0.25">
      <c r="A37" s="10642">
        <v>10</v>
      </c>
      <c r="B37" s="10642">
        <v>2.15</v>
      </c>
      <c r="C37" s="10643">
        <v>2.2999999999999998</v>
      </c>
      <c r="D37" s="10645">
        <v>12000</v>
      </c>
      <c r="E37" s="217">
        <f t="shared" si="0"/>
        <v>11688</v>
      </c>
      <c r="F37" s="10647">
        <v>42</v>
      </c>
      <c r="G37" s="10643">
        <v>10.15</v>
      </c>
      <c r="H37" s="10648">
        <v>10.3</v>
      </c>
      <c r="I37" s="10645">
        <v>12000</v>
      </c>
      <c r="J37" s="217">
        <f t="shared" si="1"/>
        <v>11688</v>
      </c>
      <c r="K37" s="10647">
        <v>74</v>
      </c>
      <c r="L37" s="10648">
        <v>18.149999999999999</v>
      </c>
      <c r="M37" s="10643">
        <v>18.3</v>
      </c>
      <c r="N37" s="10645">
        <v>12000</v>
      </c>
      <c r="O37" s="217">
        <f t="shared" si="2"/>
        <v>11688</v>
      </c>
      <c r="P37" s="785"/>
      <c r="Q37" s="10655">
        <v>9</v>
      </c>
      <c r="R37" s="10655">
        <v>9.15</v>
      </c>
      <c r="S37" s="39">
        <f>AVERAGE(I32:I35)</f>
        <v>12000</v>
      </c>
    </row>
    <row r="38" spans="1:19" ht="15.75" x14ac:dyDescent="0.25">
      <c r="A38" s="10642">
        <v>11</v>
      </c>
      <c r="B38" s="216">
        <v>2.2999999999999998</v>
      </c>
      <c r="C38" s="218">
        <v>2.4500000000000002</v>
      </c>
      <c r="D38" s="10645">
        <v>12000</v>
      </c>
      <c r="E38" s="217">
        <f t="shared" si="0"/>
        <v>11688</v>
      </c>
      <c r="F38" s="10647">
        <v>43</v>
      </c>
      <c r="G38" s="10643">
        <v>10.3</v>
      </c>
      <c r="H38" s="10648">
        <v>10.45</v>
      </c>
      <c r="I38" s="10645">
        <v>12000</v>
      </c>
      <c r="J38" s="217">
        <f t="shared" si="1"/>
        <v>11688</v>
      </c>
      <c r="K38" s="10647">
        <v>75</v>
      </c>
      <c r="L38" s="10648">
        <v>18.3</v>
      </c>
      <c r="M38" s="10643">
        <v>18.45</v>
      </c>
      <c r="N38" s="10645">
        <v>12000</v>
      </c>
      <c r="O38" s="217">
        <f t="shared" si="2"/>
        <v>11688</v>
      </c>
      <c r="P38" s="785"/>
      <c r="Q38" s="10655">
        <v>10</v>
      </c>
      <c r="R38" s="10652">
        <v>10.15</v>
      </c>
      <c r="S38" s="39">
        <f>AVERAGE(I36:I39)</f>
        <v>12000</v>
      </c>
    </row>
    <row r="39" spans="1:19" ht="15.75" x14ac:dyDescent="0.25">
      <c r="A39" s="10642">
        <v>12</v>
      </c>
      <c r="B39" s="10642">
        <v>2.4500000000000002</v>
      </c>
      <c r="C39" s="10643">
        <v>3</v>
      </c>
      <c r="D39" s="10645">
        <v>12000</v>
      </c>
      <c r="E39" s="217">
        <f t="shared" si="0"/>
        <v>11688</v>
      </c>
      <c r="F39" s="10647">
        <v>44</v>
      </c>
      <c r="G39" s="10643">
        <v>10.45</v>
      </c>
      <c r="H39" s="10648">
        <v>11</v>
      </c>
      <c r="I39" s="10645">
        <v>12000</v>
      </c>
      <c r="J39" s="217">
        <f t="shared" si="1"/>
        <v>11688</v>
      </c>
      <c r="K39" s="10647">
        <v>76</v>
      </c>
      <c r="L39" s="10648">
        <v>18.45</v>
      </c>
      <c r="M39" s="10643">
        <v>19</v>
      </c>
      <c r="N39" s="10645">
        <v>12000</v>
      </c>
      <c r="O39" s="217">
        <f t="shared" si="2"/>
        <v>11688</v>
      </c>
      <c r="P39" s="785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10650">
        <v>13</v>
      </c>
      <c r="B40" s="10609">
        <v>3</v>
      </c>
      <c r="C40" s="10626">
        <v>3.15</v>
      </c>
      <c r="D40" s="10653">
        <v>12000</v>
      </c>
      <c r="E40" s="548">
        <f t="shared" si="0"/>
        <v>11688</v>
      </c>
      <c r="F40" s="10654">
        <v>45</v>
      </c>
      <c r="G40" s="10655">
        <v>11</v>
      </c>
      <c r="H40" s="10652">
        <v>11.15</v>
      </c>
      <c r="I40" s="10653">
        <v>12000</v>
      </c>
      <c r="J40" s="548">
        <f t="shared" si="1"/>
        <v>11688</v>
      </c>
      <c r="K40" s="10654">
        <v>77</v>
      </c>
      <c r="L40" s="10652">
        <v>19</v>
      </c>
      <c r="M40" s="10655">
        <v>19.149999999999999</v>
      </c>
      <c r="N40" s="10653">
        <v>12000</v>
      </c>
      <c r="O40" s="548">
        <f t="shared" si="2"/>
        <v>11688</v>
      </c>
      <c r="P40" s="547"/>
      <c r="Q40" s="10655">
        <v>12</v>
      </c>
      <c r="R40" s="10652">
        <v>12.15</v>
      </c>
      <c r="S40" s="39">
        <f>AVERAGE(I44:I47)</f>
        <v>12000</v>
      </c>
    </row>
    <row r="41" spans="1:19" ht="15.75" x14ac:dyDescent="0.25">
      <c r="A41" s="10642">
        <v>14</v>
      </c>
      <c r="B41" s="10642">
        <v>3.15</v>
      </c>
      <c r="C41" s="10648">
        <v>3.3</v>
      </c>
      <c r="D41" s="10645">
        <v>12000</v>
      </c>
      <c r="E41" s="217">
        <f t="shared" si="0"/>
        <v>11688</v>
      </c>
      <c r="F41" s="10647">
        <v>46</v>
      </c>
      <c r="G41" s="10643">
        <v>11.15</v>
      </c>
      <c r="H41" s="10648">
        <v>11.3</v>
      </c>
      <c r="I41" s="10645">
        <v>12000</v>
      </c>
      <c r="J41" s="217">
        <f t="shared" si="1"/>
        <v>11688</v>
      </c>
      <c r="K41" s="10647">
        <v>78</v>
      </c>
      <c r="L41" s="10648">
        <v>19.149999999999999</v>
      </c>
      <c r="M41" s="10643">
        <v>19.3</v>
      </c>
      <c r="N41" s="10645">
        <v>12000</v>
      </c>
      <c r="O41" s="217">
        <f t="shared" si="2"/>
        <v>11688</v>
      </c>
      <c r="P41" s="785"/>
      <c r="Q41" s="10655">
        <v>13</v>
      </c>
      <c r="R41" s="10652">
        <v>13.15</v>
      </c>
      <c r="S41" s="39">
        <f>AVERAGE(I48:I51)</f>
        <v>12000</v>
      </c>
    </row>
    <row r="42" spans="1:19" ht="15.75" x14ac:dyDescent="0.25">
      <c r="A42" s="10642">
        <v>15</v>
      </c>
      <c r="B42" s="216">
        <v>3.3</v>
      </c>
      <c r="C42" s="10644">
        <v>3.45</v>
      </c>
      <c r="D42" s="10645">
        <v>12000</v>
      </c>
      <c r="E42" s="217">
        <f t="shared" si="0"/>
        <v>11688</v>
      </c>
      <c r="F42" s="10647">
        <v>47</v>
      </c>
      <c r="G42" s="10643">
        <v>11.3</v>
      </c>
      <c r="H42" s="10648">
        <v>11.45</v>
      </c>
      <c r="I42" s="10645">
        <v>12000</v>
      </c>
      <c r="J42" s="217">
        <f t="shared" si="1"/>
        <v>11688</v>
      </c>
      <c r="K42" s="10647">
        <v>79</v>
      </c>
      <c r="L42" s="10648">
        <v>19.3</v>
      </c>
      <c r="M42" s="10643">
        <v>19.45</v>
      </c>
      <c r="N42" s="10645">
        <v>12000</v>
      </c>
      <c r="O42" s="217">
        <f t="shared" si="2"/>
        <v>11688</v>
      </c>
      <c r="P42" s="785"/>
      <c r="Q42" s="10655">
        <v>14</v>
      </c>
      <c r="R42" s="10652">
        <v>14.15</v>
      </c>
      <c r="S42" s="39">
        <f>AVERAGE(I52:I55)</f>
        <v>12000</v>
      </c>
    </row>
    <row r="43" spans="1:19" ht="15.75" x14ac:dyDescent="0.25">
      <c r="A43" s="10642">
        <v>16</v>
      </c>
      <c r="B43" s="10642">
        <v>3.45</v>
      </c>
      <c r="C43" s="10648">
        <v>4</v>
      </c>
      <c r="D43" s="10645">
        <v>12000</v>
      </c>
      <c r="E43" s="217">
        <f t="shared" si="0"/>
        <v>11688</v>
      </c>
      <c r="F43" s="10647">
        <v>48</v>
      </c>
      <c r="G43" s="10643">
        <v>11.45</v>
      </c>
      <c r="H43" s="10648">
        <v>12</v>
      </c>
      <c r="I43" s="10645">
        <v>12000</v>
      </c>
      <c r="J43" s="217">
        <f t="shared" si="1"/>
        <v>11688</v>
      </c>
      <c r="K43" s="10647">
        <v>80</v>
      </c>
      <c r="L43" s="10648">
        <v>19.45</v>
      </c>
      <c r="M43" s="10648">
        <v>20</v>
      </c>
      <c r="N43" s="10645">
        <v>12000</v>
      </c>
      <c r="O43" s="217">
        <f t="shared" si="2"/>
        <v>11688</v>
      </c>
      <c r="P43" s="785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10650">
        <v>17</v>
      </c>
      <c r="B44" s="10609">
        <v>4</v>
      </c>
      <c r="C44" s="10626">
        <v>4.1500000000000004</v>
      </c>
      <c r="D44" s="10653">
        <v>12000</v>
      </c>
      <c r="E44" s="546">
        <f t="shared" si="0"/>
        <v>11688</v>
      </c>
      <c r="F44" s="10654">
        <v>49</v>
      </c>
      <c r="G44" s="10655">
        <v>12</v>
      </c>
      <c r="H44" s="10652">
        <v>12.15</v>
      </c>
      <c r="I44" s="10653">
        <v>12000</v>
      </c>
      <c r="J44" s="546">
        <f t="shared" si="1"/>
        <v>11688</v>
      </c>
      <c r="K44" s="10654">
        <v>81</v>
      </c>
      <c r="L44" s="10652">
        <v>20</v>
      </c>
      <c r="M44" s="10655">
        <v>20.149999999999999</v>
      </c>
      <c r="N44" s="10653">
        <v>12000</v>
      </c>
      <c r="O44" s="546">
        <f t="shared" si="2"/>
        <v>11688</v>
      </c>
      <c r="P44" s="545"/>
      <c r="Q44" s="10655">
        <v>16</v>
      </c>
      <c r="R44" s="10655">
        <v>16.149999999999999</v>
      </c>
      <c r="S44" s="39">
        <f>AVERAGE(N28:N31)</f>
        <v>12000</v>
      </c>
    </row>
    <row r="45" spans="1:19" ht="15.75" x14ac:dyDescent="0.25">
      <c r="A45" s="10642">
        <v>18</v>
      </c>
      <c r="B45" s="10642">
        <v>4.1500000000000004</v>
      </c>
      <c r="C45" s="10648">
        <v>4.3</v>
      </c>
      <c r="D45" s="10645">
        <v>12000</v>
      </c>
      <c r="E45" s="217">
        <f t="shared" si="0"/>
        <v>11688</v>
      </c>
      <c r="F45" s="10647">
        <v>50</v>
      </c>
      <c r="G45" s="10643">
        <v>12.15</v>
      </c>
      <c r="H45" s="10648">
        <v>12.3</v>
      </c>
      <c r="I45" s="10645">
        <v>12000</v>
      </c>
      <c r="J45" s="217">
        <f t="shared" si="1"/>
        <v>11688</v>
      </c>
      <c r="K45" s="10647">
        <v>82</v>
      </c>
      <c r="L45" s="10648">
        <v>20.149999999999999</v>
      </c>
      <c r="M45" s="10643">
        <v>20.3</v>
      </c>
      <c r="N45" s="10645">
        <v>12000</v>
      </c>
      <c r="O45" s="217">
        <f t="shared" si="2"/>
        <v>11688</v>
      </c>
      <c r="P45" s="785"/>
      <c r="Q45" s="10655">
        <v>17</v>
      </c>
      <c r="R45" s="10655">
        <v>17.149999999999999</v>
      </c>
      <c r="S45" s="39">
        <f>AVERAGE(N32:N35)</f>
        <v>12000</v>
      </c>
    </row>
    <row r="46" spans="1:19" ht="15.75" x14ac:dyDescent="0.25">
      <c r="A46" s="10642">
        <v>19</v>
      </c>
      <c r="B46" s="216">
        <v>4.3</v>
      </c>
      <c r="C46" s="10644">
        <v>4.45</v>
      </c>
      <c r="D46" s="10645">
        <v>12000</v>
      </c>
      <c r="E46" s="217">
        <f t="shared" si="0"/>
        <v>11688</v>
      </c>
      <c r="F46" s="10647">
        <v>51</v>
      </c>
      <c r="G46" s="10643">
        <v>12.3</v>
      </c>
      <c r="H46" s="10648">
        <v>12.45</v>
      </c>
      <c r="I46" s="10645">
        <v>12000</v>
      </c>
      <c r="J46" s="217">
        <f t="shared" si="1"/>
        <v>11688</v>
      </c>
      <c r="K46" s="10647">
        <v>83</v>
      </c>
      <c r="L46" s="10648">
        <v>20.3</v>
      </c>
      <c r="M46" s="10643">
        <v>20.45</v>
      </c>
      <c r="N46" s="10645">
        <v>12000</v>
      </c>
      <c r="O46" s="217">
        <f t="shared" si="2"/>
        <v>11688</v>
      </c>
      <c r="P46" s="785"/>
      <c r="Q46" s="10652">
        <v>18</v>
      </c>
      <c r="R46" s="10655">
        <v>18.149999999999999</v>
      </c>
      <c r="S46" s="39">
        <f>AVERAGE(N36:N39)</f>
        <v>12000</v>
      </c>
    </row>
    <row r="47" spans="1:19" ht="15.75" x14ac:dyDescent="0.25">
      <c r="A47" s="10642">
        <v>20</v>
      </c>
      <c r="B47" s="10642">
        <v>4.45</v>
      </c>
      <c r="C47" s="10648">
        <v>5</v>
      </c>
      <c r="D47" s="10645">
        <v>12000</v>
      </c>
      <c r="E47" s="217">
        <f t="shared" si="0"/>
        <v>11688</v>
      </c>
      <c r="F47" s="10647">
        <v>52</v>
      </c>
      <c r="G47" s="10643">
        <v>12.45</v>
      </c>
      <c r="H47" s="10648">
        <v>13</v>
      </c>
      <c r="I47" s="10645">
        <v>12000</v>
      </c>
      <c r="J47" s="217">
        <f t="shared" si="1"/>
        <v>11688</v>
      </c>
      <c r="K47" s="10647">
        <v>84</v>
      </c>
      <c r="L47" s="10648">
        <v>20.45</v>
      </c>
      <c r="M47" s="10643">
        <v>21</v>
      </c>
      <c r="N47" s="10645">
        <v>12000</v>
      </c>
      <c r="O47" s="217">
        <f t="shared" si="2"/>
        <v>11688</v>
      </c>
      <c r="P47" s="785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10650">
        <v>21</v>
      </c>
      <c r="B48" s="10655">
        <v>5</v>
      </c>
      <c r="C48" s="10626">
        <v>5.15</v>
      </c>
      <c r="D48" s="10653">
        <v>12000</v>
      </c>
      <c r="E48" s="544">
        <f t="shared" si="0"/>
        <v>11688</v>
      </c>
      <c r="F48" s="10654">
        <v>53</v>
      </c>
      <c r="G48" s="10655">
        <v>13</v>
      </c>
      <c r="H48" s="10652">
        <v>13.15</v>
      </c>
      <c r="I48" s="10653">
        <v>12000</v>
      </c>
      <c r="J48" s="544">
        <f t="shared" si="1"/>
        <v>11688</v>
      </c>
      <c r="K48" s="10654">
        <v>85</v>
      </c>
      <c r="L48" s="10652">
        <v>21</v>
      </c>
      <c r="M48" s="10655">
        <v>21.15</v>
      </c>
      <c r="N48" s="10653">
        <v>12000</v>
      </c>
      <c r="O48" s="544">
        <f t="shared" si="2"/>
        <v>11688</v>
      </c>
      <c r="P48" s="543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10650">
        <v>22</v>
      </c>
      <c r="B49" s="10651">
        <v>5.15</v>
      </c>
      <c r="C49" s="10652">
        <v>5.3</v>
      </c>
      <c r="D49" s="10653">
        <v>12000</v>
      </c>
      <c r="E49" s="52">
        <f t="shared" si="0"/>
        <v>11688</v>
      </c>
      <c r="F49" s="10654">
        <v>54</v>
      </c>
      <c r="G49" s="10655">
        <v>13.15</v>
      </c>
      <c r="H49" s="10652">
        <v>13.3</v>
      </c>
      <c r="I49" s="10653">
        <v>12000</v>
      </c>
      <c r="J49" s="52">
        <f t="shared" si="1"/>
        <v>11688</v>
      </c>
      <c r="K49" s="10654">
        <v>86</v>
      </c>
      <c r="L49" s="10652">
        <v>21.15</v>
      </c>
      <c r="M49" s="10655">
        <v>21.3</v>
      </c>
      <c r="N49" s="10653">
        <v>12000</v>
      </c>
      <c r="O49" s="52">
        <f t="shared" si="2"/>
        <v>11688</v>
      </c>
      <c r="P49" s="542"/>
      <c r="Q49" s="10652">
        <v>21</v>
      </c>
      <c r="R49" s="10655">
        <v>21.15</v>
      </c>
      <c r="S49" s="39">
        <f>AVERAGE(N48:N51)</f>
        <v>12000</v>
      </c>
    </row>
    <row r="50" spans="1:19" ht="15.75" x14ac:dyDescent="0.25">
      <c r="A50" s="10642">
        <v>23</v>
      </c>
      <c r="B50" s="10643">
        <v>5.3</v>
      </c>
      <c r="C50" s="10644">
        <v>5.45</v>
      </c>
      <c r="D50" s="10645">
        <v>12000</v>
      </c>
      <c r="E50" s="217">
        <f t="shared" si="0"/>
        <v>11688</v>
      </c>
      <c r="F50" s="10647">
        <v>55</v>
      </c>
      <c r="G50" s="10643">
        <v>13.3</v>
      </c>
      <c r="H50" s="10648">
        <v>13.45</v>
      </c>
      <c r="I50" s="10645">
        <v>12000</v>
      </c>
      <c r="J50" s="217">
        <f t="shared" si="1"/>
        <v>11688</v>
      </c>
      <c r="K50" s="10647">
        <v>87</v>
      </c>
      <c r="L50" s="10648">
        <v>21.3</v>
      </c>
      <c r="M50" s="10643">
        <v>21.45</v>
      </c>
      <c r="N50" s="10645">
        <v>12000</v>
      </c>
      <c r="O50" s="217">
        <f t="shared" si="2"/>
        <v>11688</v>
      </c>
      <c r="P50" s="785"/>
      <c r="Q50" s="10652">
        <v>22</v>
      </c>
      <c r="R50" s="10655">
        <v>22.15</v>
      </c>
      <c r="S50" s="39">
        <f>AVERAGE(N52:N55)</f>
        <v>12000</v>
      </c>
    </row>
    <row r="51" spans="1:19" ht="15.75" x14ac:dyDescent="0.25">
      <c r="A51" s="10642">
        <v>24</v>
      </c>
      <c r="B51" s="218">
        <v>5.45</v>
      </c>
      <c r="C51" s="10648">
        <v>6</v>
      </c>
      <c r="D51" s="10645">
        <v>12000</v>
      </c>
      <c r="E51" s="217">
        <f t="shared" si="0"/>
        <v>11688</v>
      </c>
      <c r="F51" s="10647">
        <v>56</v>
      </c>
      <c r="G51" s="10643">
        <v>13.45</v>
      </c>
      <c r="H51" s="10648">
        <v>14</v>
      </c>
      <c r="I51" s="10645">
        <v>12000</v>
      </c>
      <c r="J51" s="217">
        <f t="shared" si="1"/>
        <v>11688</v>
      </c>
      <c r="K51" s="10647">
        <v>88</v>
      </c>
      <c r="L51" s="10648">
        <v>21.45</v>
      </c>
      <c r="M51" s="10643">
        <v>22</v>
      </c>
      <c r="N51" s="10645">
        <v>12000</v>
      </c>
      <c r="O51" s="217">
        <f t="shared" si="2"/>
        <v>11688</v>
      </c>
      <c r="P51" s="785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10650">
        <v>25</v>
      </c>
      <c r="B52" s="10655">
        <v>6</v>
      </c>
      <c r="C52" s="10626">
        <v>6.15</v>
      </c>
      <c r="D52" s="10653">
        <v>12000</v>
      </c>
      <c r="E52" s="51">
        <f t="shared" si="0"/>
        <v>11688</v>
      </c>
      <c r="F52" s="10654">
        <v>57</v>
      </c>
      <c r="G52" s="10655">
        <v>14</v>
      </c>
      <c r="H52" s="10652">
        <v>14.15</v>
      </c>
      <c r="I52" s="10653">
        <v>12000</v>
      </c>
      <c r="J52" s="51">
        <f t="shared" si="1"/>
        <v>11688</v>
      </c>
      <c r="K52" s="10654">
        <v>89</v>
      </c>
      <c r="L52" s="10652">
        <v>22</v>
      </c>
      <c r="M52" s="10655">
        <v>22.15</v>
      </c>
      <c r="N52" s="10653">
        <v>12000</v>
      </c>
      <c r="O52" s="51">
        <f t="shared" si="2"/>
        <v>11688</v>
      </c>
      <c r="P52" s="50"/>
      <c r="Q52" t="s">
        <v>167</v>
      </c>
      <c r="R52"/>
      <c r="S52" s="39">
        <f>AVERAGE(S28:S51)</f>
        <v>12000</v>
      </c>
    </row>
    <row r="53" spans="1:19" ht="15.75" x14ac:dyDescent="0.25">
      <c r="A53" s="10642">
        <v>26</v>
      </c>
      <c r="B53" s="218">
        <v>6.15</v>
      </c>
      <c r="C53" s="10648">
        <v>6.3</v>
      </c>
      <c r="D53" s="10645">
        <v>12000</v>
      </c>
      <c r="E53" s="217">
        <f t="shared" si="0"/>
        <v>11688</v>
      </c>
      <c r="F53" s="10647">
        <v>58</v>
      </c>
      <c r="G53" s="10643">
        <v>14.15</v>
      </c>
      <c r="H53" s="10648">
        <v>14.3</v>
      </c>
      <c r="I53" s="10645">
        <v>12000</v>
      </c>
      <c r="J53" s="217">
        <f t="shared" si="1"/>
        <v>11688</v>
      </c>
      <c r="K53" s="10647">
        <v>90</v>
      </c>
      <c r="L53" s="10648">
        <v>22.15</v>
      </c>
      <c r="M53" s="10643">
        <v>22.3</v>
      </c>
      <c r="N53" s="10645">
        <v>12000</v>
      </c>
      <c r="O53" s="217">
        <f t="shared" si="2"/>
        <v>11688</v>
      </c>
      <c r="P53" s="785"/>
    </row>
    <row r="54" spans="1:19" x14ac:dyDescent="0.2">
      <c r="A54" s="10650">
        <v>27</v>
      </c>
      <c r="B54" s="10655">
        <v>6.3</v>
      </c>
      <c r="C54" s="10626">
        <v>6.45</v>
      </c>
      <c r="D54" s="10653">
        <v>12000</v>
      </c>
      <c r="E54" s="49">
        <f t="shared" si="0"/>
        <v>11688</v>
      </c>
      <c r="F54" s="10654">
        <v>59</v>
      </c>
      <c r="G54" s="10655">
        <v>14.3</v>
      </c>
      <c r="H54" s="10652">
        <v>14.45</v>
      </c>
      <c r="I54" s="10653">
        <v>12000</v>
      </c>
      <c r="J54" s="49">
        <f t="shared" si="1"/>
        <v>11688</v>
      </c>
      <c r="K54" s="10654">
        <v>91</v>
      </c>
      <c r="L54" s="10652">
        <v>22.3</v>
      </c>
      <c r="M54" s="10655">
        <v>22.45</v>
      </c>
      <c r="N54" s="10653">
        <v>12000</v>
      </c>
      <c r="O54" s="49">
        <f t="shared" si="2"/>
        <v>11688</v>
      </c>
      <c r="P54" s="48"/>
    </row>
    <row r="55" spans="1:19" ht="15.75" x14ac:dyDescent="0.25">
      <c r="A55" s="10642">
        <v>28</v>
      </c>
      <c r="B55" s="218">
        <v>6.45</v>
      </c>
      <c r="C55" s="10648">
        <v>7</v>
      </c>
      <c r="D55" s="10645">
        <v>12000</v>
      </c>
      <c r="E55" s="217">
        <f t="shared" si="0"/>
        <v>11688</v>
      </c>
      <c r="F55" s="10647">
        <v>60</v>
      </c>
      <c r="G55" s="10643">
        <v>14.45</v>
      </c>
      <c r="H55" s="10643">
        <v>15</v>
      </c>
      <c r="I55" s="10645">
        <v>12000</v>
      </c>
      <c r="J55" s="217">
        <f t="shared" si="1"/>
        <v>11688</v>
      </c>
      <c r="K55" s="10647">
        <v>92</v>
      </c>
      <c r="L55" s="10648">
        <v>22.45</v>
      </c>
      <c r="M55" s="10643">
        <v>23</v>
      </c>
      <c r="N55" s="10645">
        <v>12000</v>
      </c>
      <c r="O55" s="217">
        <f t="shared" si="2"/>
        <v>11688</v>
      </c>
      <c r="P55" s="785"/>
    </row>
    <row r="56" spans="1:19" x14ac:dyDescent="0.2">
      <c r="A56" s="10650">
        <v>29</v>
      </c>
      <c r="B56" s="10655">
        <v>7</v>
      </c>
      <c r="C56" s="10626">
        <v>7.15</v>
      </c>
      <c r="D56" s="10653">
        <v>12000</v>
      </c>
      <c r="E56" s="541">
        <f t="shared" si="0"/>
        <v>11688</v>
      </c>
      <c r="F56" s="10654">
        <v>61</v>
      </c>
      <c r="G56" s="10655">
        <v>15</v>
      </c>
      <c r="H56" s="10655">
        <v>15.15</v>
      </c>
      <c r="I56" s="10653">
        <v>12000</v>
      </c>
      <c r="J56" s="541">
        <f t="shared" si="1"/>
        <v>11688</v>
      </c>
      <c r="K56" s="10654">
        <v>93</v>
      </c>
      <c r="L56" s="10652">
        <v>23</v>
      </c>
      <c r="M56" s="10655">
        <v>23.15</v>
      </c>
      <c r="N56" s="10653">
        <v>12000</v>
      </c>
      <c r="O56" s="541">
        <f t="shared" si="2"/>
        <v>11688</v>
      </c>
      <c r="P56" s="47"/>
    </row>
    <row r="57" spans="1:19" x14ac:dyDescent="0.2">
      <c r="A57" s="10650">
        <v>30</v>
      </c>
      <c r="B57" s="10651">
        <v>7.15</v>
      </c>
      <c r="C57" s="10652">
        <v>7.3</v>
      </c>
      <c r="D57" s="10653">
        <v>12000</v>
      </c>
      <c r="E57" s="46">
        <f t="shared" si="0"/>
        <v>11688</v>
      </c>
      <c r="F57" s="10654">
        <v>62</v>
      </c>
      <c r="G57" s="10655">
        <v>15.15</v>
      </c>
      <c r="H57" s="10655">
        <v>15.3</v>
      </c>
      <c r="I57" s="10653">
        <v>12000</v>
      </c>
      <c r="J57" s="46">
        <f t="shared" si="1"/>
        <v>11688</v>
      </c>
      <c r="K57" s="10654">
        <v>94</v>
      </c>
      <c r="L57" s="10655">
        <v>23.15</v>
      </c>
      <c r="M57" s="10655">
        <v>23.3</v>
      </c>
      <c r="N57" s="10653">
        <v>12000</v>
      </c>
      <c r="O57" s="46">
        <f t="shared" si="2"/>
        <v>11688</v>
      </c>
      <c r="P57" s="540"/>
    </row>
    <row r="58" spans="1:19" x14ac:dyDescent="0.2">
      <c r="A58" s="10650">
        <v>31</v>
      </c>
      <c r="B58" s="10655">
        <v>7.3</v>
      </c>
      <c r="C58" s="10626">
        <v>7.45</v>
      </c>
      <c r="D58" s="10653">
        <v>12000</v>
      </c>
      <c r="E58" s="539">
        <f t="shared" si="0"/>
        <v>11688</v>
      </c>
      <c r="F58" s="10654">
        <v>63</v>
      </c>
      <c r="G58" s="10655">
        <v>15.3</v>
      </c>
      <c r="H58" s="10655">
        <v>15.45</v>
      </c>
      <c r="I58" s="10653">
        <v>12000</v>
      </c>
      <c r="J58" s="539">
        <f t="shared" si="1"/>
        <v>11688</v>
      </c>
      <c r="K58" s="10654">
        <v>95</v>
      </c>
      <c r="L58" s="10655">
        <v>23.3</v>
      </c>
      <c r="M58" s="10655">
        <v>23.45</v>
      </c>
      <c r="N58" s="10653">
        <v>12000</v>
      </c>
      <c r="O58" s="539">
        <f t="shared" si="2"/>
        <v>11688</v>
      </c>
      <c r="P58" s="538"/>
    </row>
    <row r="59" spans="1:19" ht="15.75" x14ac:dyDescent="0.25">
      <c r="A59" s="10642">
        <v>32</v>
      </c>
      <c r="B59" s="218">
        <v>7.45</v>
      </c>
      <c r="C59" s="10648">
        <v>8</v>
      </c>
      <c r="D59" s="10645">
        <v>12000</v>
      </c>
      <c r="E59" s="217">
        <f t="shared" si="0"/>
        <v>11688</v>
      </c>
      <c r="F59" s="10647">
        <v>64</v>
      </c>
      <c r="G59" s="10643">
        <v>15.45</v>
      </c>
      <c r="H59" s="10643">
        <v>16</v>
      </c>
      <c r="I59" s="10645">
        <v>12000</v>
      </c>
      <c r="J59" s="217">
        <f t="shared" si="1"/>
        <v>11688</v>
      </c>
      <c r="K59" s="10647">
        <v>96</v>
      </c>
      <c r="L59" s="10643">
        <v>23.45</v>
      </c>
      <c r="M59" s="10643">
        <v>24</v>
      </c>
      <c r="N59" s="10645">
        <v>12000</v>
      </c>
      <c r="O59" s="217">
        <f t="shared" si="2"/>
        <v>11688</v>
      </c>
      <c r="P59" s="785"/>
    </row>
    <row r="60" spans="1:19" x14ac:dyDescent="0.2">
      <c r="A60" s="10533" t="s">
        <v>27</v>
      </c>
      <c r="B60" s="537"/>
      <c r="C60" s="537"/>
      <c r="D60" s="536">
        <f>SUM(D28:D59)</f>
        <v>384000</v>
      </c>
      <c r="E60" s="45">
        <f>SUM(E28:E59)</f>
        <v>374016</v>
      </c>
      <c r="F60" s="537"/>
      <c r="G60" s="537"/>
      <c r="H60" s="537"/>
      <c r="I60" s="536">
        <f>SUM(I28:I59)</f>
        <v>384000</v>
      </c>
      <c r="J60" s="45">
        <f>SUM(J28:J59)</f>
        <v>374016</v>
      </c>
      <c r="K60" s="537"/>
      <c r="L60" s="537"/>
      <c r="M60" s="537"/>
      <c r="N60" s="537">
        <f>SUM(N28:N59)</f>
        <v>384000</v>
      </c>
      <c r="O60" s="45">
        <f>SUM(O28:O59)</f>
        <v>374016</v>
      </c>
      <c r="P60" s="535"/>
    </row>
    <row r="64" spans="1:19" x14ac:dyDescent="0.2">
      <c r="A64" s="238" t="s">
        <v>140</v>
      </c>
      <c r="B64" s="238">
        <f>SUM(D60,I60,N60)/(4000*1000)</f>
        <v>0.28799999999999998</v>
      </c>
      <c r="C64" s="238">
        <f>ROUNDDOWN(SUM(E60,J60,O60)/(4000*1000),4)</f>
        <v>0.28050000000000003</v>
      </c>
    </row>
    <row r="66" spans="1:16" x14ac:dyDescent="0.2">
      <c r="A66" s="44"/>
      <c r="B66" s="43"/>
      <c r="C66" s="43"/>
      <c r="D66" s="534"/>
      <c r="E66" s="43"/>
      <c r="F66" s="43"/>
      <c r="G66" s="43"/>
      <c r="H66" s="43"/>
      <c r="I66" s="534"/>
      <c r="J66" s="10672"/>
      <c r="K66" s="43"/>
      <c r="L66" s="43"/>
      <c r="M66" s="43"/>
      <c r="N66" s="43"/>
      <c r="O66" s="43"/>
      <c r="P66" s="533"/>
    </row>
    <row r="67" spans="1:16" x14ac:dyDescent="0.2">
      <c r="A67" s="10671" t="s">
        <v>28</v>
      </c>
      <c r="B67" s="42"/>
      <c r="C67" s="42"/>
      <c r="D67" s="532"/>
      <c r="E67" s="531"/>
      <c r="F67" s="42"/>
      <c r="G67" s="42"/>
      <c r="H67" s="531"/>
      <c r="I67" s="532"/>
      <c r="J67" s="10672"/>
      <c r="K67" s="42"/>
      <c r="L67" s="42"/>
      <c r="M67" s="42"/>
      <c r="N67" s="42"/>
      <c r="O67" s="42"/>
      <c r="P67" s="530"/>
    </row>
    <row r="68" spans="1:16" x14ac:dyDescent="0.2">
      <c r="A68" s="529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528"/>
      <c r="M68" s="528"/>
      <c r="N68" s="528"/>
      <c r="O68" s="528"/>
      <c r="P68" s="527"/>
    </row>
    <row r="69" spans="1:16" x14ac:dyDescent="0.2">
      <c r="A69" s="738"/>
      <c r="B69" s="782"/>
      <c r="C69" s="782"/>
      <c r="D69" s="781"/>
      <c r="E69" s="201"/>
      <c r="F69" s="782"/>
      <c r="G69" s="782"/>
      <c r="H69" s="201"/>
      <c r="I69" s="781"/>
      <c r="J69" s="200"/>
      <c r="K69" s="782"/>
      <c r="L69" s="782"/>
      <c r="M69" s="782"/>
      <c r="N69" s="782"/>
      <c r="O69" s="782"/>
      <c r="P69" s="785"/>
    </row>
    <row r="70" spans="1:16" x14ac:dyDescent="0.2">
      <c r="A70" s="229"/>
      <c r="B70" s="782"/>
      <c r="C70" s="782"/>
      <c r="D70" s="781"/>
      <c r="E70" s="201"/>
      <c r="F70" s="782"/>
      <c r="G70" s="782"/>
      <c r="H70" s="201"/>
      <c r="I70" s="781"/>
      <c r="J70" s="782"/>
      <c r="K70" s="782"/>
      <c r="L70" s="782"/>
      <c r="M70" s="782"/>
      <c r="N70" s="782"/>
      <c r="O70" s="782"/>
      <c r="P70" s="785"/>
    </row>
    <row r="71" spans="1:16" x14ac:dyDescent="0.2">
      <c r="A71" s="526"/>
      <c r="B71" s="40"/>
      <c r="C71" s="40"/>
      <c r="D71" s="39"/>
      <c r="E71" s="525"/>
      <c r="F71" s="40"/>
      <c r="G71" s="40"/>
      <c r="H71" s="525"/>
      <c r="I71" s="39"/>
      <c r="J71" s="40"/>
      <c r="K71" s="40"/>
      <c r="L71" s="40"/>
      <c r="M71" s="40"/>
      <c r="N71" s="40"/>
      <c r="O71" s="40"/>
      <c r="P71" s="524"/>
    </row>
    <row r="72" spans="1:16" x14ac:dyDescent="0.2">
      <c r="A72" s="229"/>
      <c r="B72" s="782"/>
      <c r="C72" s="782"/>
      <c r="D72" s="781"/>
      <c r="E72" s="201"/>
      <c r="F72" s="782"/>
      <c r="G72" s="782"/>
      <c r="H72" s="201"/>
      <c r="I72" s="781"/>
      <c r="J72" s="782"/>
      <c r="K72" s="782"/>
      <c r="L72" s="782"/>
      <c r="M72" s="782" t="s">
        <v>29</v>
      </c>
      <c r="N72" s="782"/>
      <c r="O72" s="782"/>
      <c r="P72" s="785"/>
    </row>
    <row r="73" spans="1:16" x14ac:dyDescent="0.2">
      <c r="A73" s="523"/>
      <c r="B73" s="522"/>
      <c r="C73" s="522"/>
      <c r="D73" s="9888"/>
      <c r="E73" s="521"/>
      <c r="F73" s="522"/>
      <c r="G73" s="522"/>
      <c r="H73" s="521"/>
      <c r="I73" s="9888"/>
      <c r="J73" s="522"/>
      <c r="K73" s="522"/>
      <c r="L73" s="522"/>
      <c r="M73" s="522" t="s">
        <v>30</v>
      </c>
      <c r="N73" s="522"/>
      <c r="O73" s="522"/>
      <c r="P73" s="520"/>
    </row>
    <row r="74" spans="1:16" ht="15.75" x14ac:dyDescent="0.25">
      <c r="E74" s="9889"/>
      <c r="H74" s="9889"/>
    </row>
    <row r="75" spans="1:16" ht="15.75" x14ac:dyDescent="0.25">
      <c r="C75" s="224"/>
      <c r="E75" s="735"/>
      <c r="H75" s="735"/>
    </row>
    <row r="76" spans="1:16" ht="15.75" x14ac:dyDescent="0.25">
      <c r="E76" s="735"/>
      <c r="H76" s="735"/>
    </row>
    <row r="77" spans="1:16" ht="15.75" x14ac:dyDescent="0.25">
      <c r="E77" s="735"/>
      <c r="H77" s="735"/>
    </row>
    <row r="78" spans="1:16" ht="15.75" x14ac:dyDescent="0.25">
      <c r="E78" s="519"/>
      <c r="H78" s="519"/>
    </row>
    <row r="79" spans="1:16" ht="15.75" x14ac:dyDescent="0.25">
      <c r="E79" s="735"/>
      <c r="H79" s="735"/>
    </row>
    <row r="80" spans="1:16" ht="15.75" x14ac:dyDescent="0.25">
      <c r="E80" s="735"/>
      <c r="H80" s="735"/>
    </row>
    <row r="81" spans="5:13" ht="15.75" x14ac:dyDescent="0.25">
      <c r="E81" s="735"/>
      <c r="H81" s="735"/>
    </row>
    <row r="82" spans="5:13" ht="15.75" x14ac:dyDescent="0.25">
      <c r="E82" s="735"/>
      <c r="H82" s="735"/>
    </row>
    <row r="83" spans="5:13" ht="15.75" x14ac:dyDescent="0.25">
      <c r="E83" s="9890"/>
      <c r="H83" s="9890"/>
    </row>
    <row r="84" spans="5:13" ht="15.75" x14ac:dyDescent="0.25">
      <c r="E84" s="735"/>
      <c r="H84" s="735"/>
    </row>
    <row r="85" spans="5:13" ht="15.75" x14ac:dyDescent="0.25">
      <c r="E85" s="735"/>
      <c r="H85" s="735"/>
    </row>
    <row r="86" spans="5:13" ht="15.75" x14ac:dyDescent="0.25">
      <c r="E86" s="9891"/>
      <c r="H86" s="9891"/>
    </row>
    <row r="87" spans="5:13" ht="15.75" x14ac:dyDescent="0.25">
      <c r="E87" s="518"/>
      <c r="H87" s="518"/>
    </row>
    <row r="88" spans="5:13" ht="15.75" x14ac:dyDescent="0.25">
      <c r="E88" s="735"/>
      <c r="H88" s="735"/>
    </row>
    <row r="89" spans="5:13" ht="15.75" x14ac:dyDescent="0.25">
      <c r="E89" s="9892"/>
      <c r="H89" s="9892"/>
    </row>
    <row r="90" spans="5:13" ht="15.75" x14ac:dyDescent="0.25">
      <c r="E90" s="735"/>
      <c r="H90" s="735"/>
    </row>
    <row r="91" spans="5:13" ht="15.75" x14ac:dyDescent="0.25">
      <c r="E91" s="735"/>
      <c r="H91" s="735"/>
    </row>
    <row r="92" spans="5:13" ht="15.75" x14ac:dyDescent="0.25">
      <c r="E92" s="735"/>
      <c r="H92" s="735"/>
    </row>
    <row r="93" spans="5:13" ht="15.75" x14ac:dyDescent="0.25">
      <c r="E93" s="735"/>
      <c r="H93" s="735"/>
    </row>
    <row r="94" spans="5:13" ht="15.75" x14ac:dyDescent="0.25">
      <c r="E94" s="735"/>
      <c r="H94" s="735"/>
    </row>
    <row r="95" spans="5:13" ht="15.75" x14ac:dyDescent="0.25">
      <c r="E95" s="517"/>
      <c r="H95" s="517"/>
    </row>
    <row r="96" spans="5:13" ht="15.75" x14ac:dyDescent="0.25">
      <c r="E96" s="516"/>
      <c r="H96" s="516"/>
      <c r="M96" s="515" t="s">
        <v>8</v>
      </c>
    </row>
    <row r="97" spans="5:14" ht="15.75" x14ac:dyDescent="0.25">
      <c r="E97" s="735"/>
      <c r="H97" s="735"/>
    </row>
    <row r="98" spans="5:14" ht="15.75" x14ac:dyDescent="0.25">
      <c r="E98" s="514"/>
      <c r="H98" s="514"/>
    </row>
    <row r="99" spans="5:14" ht="15.75" x14ac:dyDescent="0.25">
      <c r="E99" s="513"/>
      <c r="H99" s="513"/>
    </row>
    <row r="101" spans="5:14" x14ac:dyDescent="0.2">
      <c r="N101" s="9893"/>
    </row>
    <row r="126" spans="4:4" x14ac:dyDescent="0.2">
      <c r="D126" s="9894"/>
    </row>
  </sheetData>
  <mergeCells count="1">
    <mergeCell ref="Q27:R27"/>
  </mergeCells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789"/>
      <c r="B1" s="240"/>
      <c r="C1" s="240"/>
      <c r="D1" s="239"/>
      <c r="E1" s="240"/>
      <c r="F1" s="240"/>
      <c r="G1" s="240"/>
      <c r="H1" s="240"/>
      <c r="I1" s="239"/>
      <c r="J1" s="240"/>
      <c r="K1" s="240"/>
      <c r="L1" s="240"/>
      <c r="M1" s="240"/>
      <c r="N1" s="240"/>
      <c r="O1" s="240"/>
      <c r="P1" s="788"/>
    </row>
    <row r="2" spans="1:16" ht="12.75" customHeight="1" x14ac:dyDescent="0.2">
      <c r="A2" s="512" t="s">
        <v>0</v>
      </c>
      <c r="B2" s="511"/>
      <c r="C2" s="511"/>
      <c r="D2" s="511"/>
      <c r="E2" s="511"/>
      <c r="F2" s="511"/>
      <c r="G2" s="511"/>
      <c r="H2" s="511"/>
      <c r="I2" s="511"/>
      <c r="J2" s="511"/>
      <c r="K2" s="511"/>
      <c r="L2" s="511"/>
      <c r="M2" s="511"/>
      <c r="N2" s="511"/>
      <c r="O2" s="511"/>
      <c r="P2" s="510"/>
    </row>
    <row r="3" spans="1:16" ht="12.75" customHeight="1" x14ac:dyDescent="0.2">
      <c r="A3" s="787"/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  <c r="P3" s="785"/>
    </row>
    <row r="4" spans="1:16" ht="12.75" customHeight="1" x14ac:dyDescent="0.2">
      <c r="A4" s="236" t="s">
        <v>141</v>
      </c>
      <c r="B4" s="784"/>
      <c r="C4" s="784"/>
      <c r="D4" s="784"/>
      <c r="E4" s="784"/>
      <c r="F4" s="784"/>
      <c r="G4" s="784"/>
      <c r="H4" s="784"/>
      <c r="I4" s="784"/>
      <c r="J4" s="783"/>
      <c r="K4" s="782"/>
      <c r="L4" s="782"/>
      <c r="M4" s="782"/>
      <c r="N4" s="782"/>
      <c r="O4" s="782"/>
      <c r="P4" s="785"/>
    </row>
    <row r="5" spans="1:16" ht="12.75" customHeight="1" x14ac:dyDescent="0.2">
      <c r="A5" s="235"/>
      <c r="B5" s="782"/>
      <c r="C5" s="782"/>
      <c r="D5" s="781"/>
      <c r="E5" s="782"/>
      <c r="F5" s="782"/>
      <c r="G5" s="782"/>
      <c r="H5" s="782"/>
      <c r="I5" s="781"/>
      <c r="J5" s="782"/>
      <c r="K5" s="782"/>
      <c r="L5" s="782"/>
      <c r="M5" s="782"/>
      <c r="N5" s="782"/>
      <c r="O5" s="782"/>
      <c r="P5" s="785"/>
    </row>
    <row r="6" spans="1:16" ht="12.75" customHeight="1" x14ac:dyDescent="0.2">
      <c r="A6" s="235" t="s">
        <v>2</v>
      </c>
      <c r="B6" s="782"/>
      <c r="C6" s="782"/>
      <c r="D6" s="781"/>
      <c r="E6" s="782"/>
      <c r="F6" s="782"/>
      <c r="G6" s="782"/>
      <c r="H6" s="782"/>
      <c r="I6" s="781"/>
      <c r="J6" s="782"/>
      <c r="K6" s="782"/>
      <c r="L6" s="782"/>
      <c r="M6" s="782"/>
      <c r="N6" s="782"/>
      <c r="O6" s="782"/>
      <c r="P6" s="785"/>
    </row>
    <row r="7" spans="1:16" ht="12.75" customHeight="1" x14ac:dyDescent="0.2">
      <c r="A7" s="235" t="s">
        <v>3</v>
      </c>
      <c r="B7" s="782"/>
      <c r="C7" s="782"/>
      <c r="D7" s="781"/>
      <c r="E7" s="782"/>
      <c r="F7" s="782"/>
      <c r="G7" s="782"/>
      <c r="H7" s="782"/>
      <c r="I7" s="781"/>
      <c r="J7" s="782"/>
      <c r="K7" s="782"/>
      <c r="L7" s="782"/>
      <c r="M7" s="782"/>
      <c r="N7" s="782"/>
      <c r="O7" s="782"/>
      <c r="P7" s="785"/>
    </row>
    <row r="8" spans="1:16" ht="12.75" customHeight="1" x14ac:dyDescent="0.2">
      <c r="A8" s="235" t="s">
        <v>4</v>
      </c>
      <c r="B8" s="782"/>
      <c r="C8" s="782"/>
      <c r="D8" s="781"/>
      <c r="E8" s="782"/>
      <c r="F8" s="782"/>
      <c r="G8" s="782"/>
      <c r="H8" s="782"/>
      <c r="I8" s="781"/>
      <c r="J8" s="782"/>
      <c r="K8" s="782"/>
      <c r="L8" s="782"/>
      <c r="M8" s="782"/>
      <c r="N8" s="782"/>
      <c r="O8" s="782"/>
      <c r="P8" s="785"/>
    </row>
    <row r="9" spans="1:16" ht="12.75" customHeight="1" x14ac:dyDescent="0.2">
      <c r="A9" s="9895" t="s">
        <v>5</v>
      </c>
      <c r="B9" s="9896"/>
      <c r="C9" s="9896"/>
      <c r="D9" s="9897"/>
      <c r="E9" s="9896"/>
      <c r="F9" s="9896"/>
      <c r="G9" s="9896"/>
      <c r="H9" s="9896"/>
      <c r="I9" s="9897"/>
      <c r="J9" s="9896"/>
      <c r="K9" s="9896"/>
      <c r="L9" s="9896"/>
      <c r="M9" s="9896"/>
      <c r="N9" s="9896"/>
      <c r="O9" s="9896"/>
      <c r="P9" s="9898"/>
    </row>
    <row r="10" spans="1:16" ht="12.75" customHeight="1" x14ac:dyDescent="0.2">
      <c r="A10" s="235" t="s">
        <v>6</v>
      </c>
      <c r="B10" s="782"/>
      <c r="C10" s="782"/>
      <c r="D10" s="781"/>
      <c r="E10" s="782"/>
      <c r="F10" s="782"/>
      <c r="G10" s="782"/>
      <c r="H10" s="782"/>
      <c r="I10" s="781"/>
      <c r="J10" s="782"/>
      <c r="K10" s="782"/>
      <c r="L10" s="782"/>
      <c r="M10" s="782"/>
      <c r="N10" s="782"/>
      <c r="O10" s="782"/>
      <c r="P10" s="785"/>
    </row>
    <row r="11" spans="1:16" ht="12.75" customHeight="1" x14ac:dyDescent="0.2">
      <c r="A11" s="235"/>
      <c r="B11" s="782"/>
      <c r="C11" s="782"/>
      <c r="D11" s="781"/>
      <c r="E11" s="782"/>
      <c r="F11" s="782"/>
      <c r="G11" s="778"/>
      <c r="H11" s="782"/>
      <c r="I11" s="781"/>
      <c r="J11" s="782"/>
      <c r="K11" s="782"/>
      <c r="L11" s="782"/>
      <c r="M11" s="782"/>
      <c r="N11" s="782"/>
      <c r="O11" s="782"/>
      <c r="P11" s="785"/>
    </row>
    <row r="12" spans="1:16" ht="12.75" customHeight="1" x14ac:dyDescent="0.2">
      <c r="A12" s="509" t="s">
        <v>142</v>
      </c>
      <c r="B12" s="508"/>
      <c r="C12" s="508"/>
      <c r="D12" s="507"/>
      <c r="E12" s="508" t="s">
        <v>8</v>
      </c>
      <c r="F12" s="508"/>
      <c r="G12" s="508"/>
      <c r="H12" s="508"/>
      <c r="I12" s="507"/>
      <c r="J12" s="508"/>
      <c r="K12" s="508"/>
      <c r="L12" s="508"/>
      <c r="M12" s="508"/>
      <c r="N12" s="506" t="s">
        <v>143</v>
      </c>
      <c r="O12" s="508"/>
      <c r="P12" s="505"/>
    </row>
    <row r="13" spans="1:16" ht="12.75" customHeight="1" x14ac:dyDescent="0.2">
      <c r="A13" s="235"/>
      <c r="B13" s="782"/>
      <c r="C13" s="782"/>
      <c r="D13" s="781"/>
      <c r="E13" s="782"/>
      <c r="F13" s="782"/>
      <c r="G13" s="782"/>
      <c r="H13" s="782"/>
      <c r="I13" s="781"/>
      <c r="J13" s="782"/>
      <c r="K13" s="782"/>
      <c r="L13" s="782"/>
      <c r="M13" s="782"/>
      <c r="N13" s="782"/>
      <c r="O13" s="782"/>
      <c r="P13" s="785"/>
    </row>
    <row r="14" spans="1:16" ht="12.75" customHeight="1" x14ac:dyDescent="0.2">
      <c r="A14" s="504" t="s">
        <v>10</v>
      </c>
      <c r="B14" s="503"/>
      <c r="C14" s="503"/>
      <c r="D14" s="502"/>
      <c r="E14" s="503"/>
      <c r="F14" s="503"/>
      <c r="G14" s="503"/>
      <c r="H14" s="503"/>
      <c r="I14" s="502"/>
      <c r="J14" s="503"/>
      <c r="K14" s="503"/>
      <c r="L14" s="503"/>
      <c r="M14" s="503"/>
      <c r="N14" s="501"/>
      <c r="O14" s="500"/>
      <c r="P14" s="499"/>
    </row>
    <row r="15" spans="1:16" ht="12.75" customHeight="1" x14ac:dyDescent="0.2">
      <c r="A15" s="229"/>
      <c r="B15" s="782"/>
      <c r="C15" s="782"/>
      <c r="D15" s="781"/>
      <c r="E15" s="782"/>
      <c r="F15" s="782"/>
      <c r="G15" s="782"/>
      <c r="H15" s="782"/>
      <c r="I15" s="781"/>
      <c r="J15" s="782"/>
      <c r="K15" s="782"/>
      <c r="L15" s="782"/>
      <c r="M15" s="782"/>
      <c r="N15" s="775" t="s">
        <v>11</v>
      </c>
      <c r="O15" s="774" t="s">
        <v>12</v>
      </c>
      <c r="P15" s="785"/>
    </row>
    <row r="16" spans="1:16" ht="12.75" customHeight="1" x14ac:dyDescent="0.2">
      <c r="A16" s="498" t="s">
        <v>13</v>
      </c>
      <c r="B16" s="497"/>
      <c r="C16" s="497"/>
      <c r="D16" s="496"/>
      <c r="E16" s="497"/>
      <c r="F16" s="497"/>
      <c r="G16" s="497"/>
      <c r="H16" s="497"/>
      <c r="I16" s="496"/>
      <c r="J16" s="497"/>
      <c r="K16" s="497"/>
      <c r="L16" s="497"/>
      <c r="M16" s="497"/>
      <c r="N16" s="495"/>
      <c r="O16" s="494"/>
      <c r="P16" s="494"/>
    </row>
    <row r="17" spans="1:47" ht="12.75" customHeight="1" x14ac:dyDescent="0.2">
      <c r="A17" s="493" t="s">
        <v>14</v>
      </c>
      <c r="B17" s="492"/>
      <c r="C17" s="492"/>
      <c r="D17" s="491"/>
      <c r="E17" s="492"/>
      <c r="F17" s="492"/>
      <c r="G17" s="492"/>
      <c r="H17" s="492"/>
      <c r="I17" s="491"/>
      <c r="J17" s="492"/>
      <c r="K17" s="492"/>
      <c r="L17" s="492"/>
      <c r="M17" s="492"/>
      <c r="N17" s="490" t="s">
        <v>15</v>
      </c>
      <c r="O17" s="489" t="s">
        <v>16</v>
      </c>
      <c r="P17" s="488"/>
    </row>
    <row r="18" spans="1:47" ht="12.75" customHeight="1" x14ac:dyDescent="0.2">
      <c r="A18" s="9899"/>
      <c r="B18" s="9900"/>
      <c r="C18" s="9900"/>
      <c r="D18" s="9901"/>
      <c r="E18" s="9900"/>
      <c r="F18" s="9900"/>
      <c r="G18" s="9900"/>
      <c r="H18" s="9900"/>
      <c r="I18" s="9901"/>
      <c r="J18" s="9900"/>
      <c r="K18" s="9900"/>
      <c r="L18" s="9900"/>
      <c r="M18" s="9900"/>
      <c r="N18" s="9902"/>
      <c r="O18" s="9903"/>
      <c r="P18" s="9904" t="s">
        <v>8</v>
      </c>
    </row>
    <row r="19" spans="1:47" ht="12.75" customHeight="1" x14ac:dyDescent="0.2">
      <c r="A19" s="229"/>
      <c r="B19" s="782"/>
      <c r="C19" s="782"/>
      <c r="D19" s="781"/>
      <c r="E19" s="782"/>
      <c r="F19" s="782"/>
      <c r="G19" s="782"/>
      <c r="H19" s="782"/>
      <c r="I19" s="781"/>
      <c r="J19" s="782"/>
      <c r="K19" s="224"/>
      <c r="L19" s="782" t="s">
        <v>17</v>
      </c>
      <c r="M19" s="782"/>
      <c r="N19" s="768"/>
      <c r="O19" s="223"/>
      <c r="P19" s="785"/>
      <c r="AU19" s="10645"/>
    </row>
    <row r="20" spans="1:47" ht="12.75" customHeight="1" x14ac:dyDescent="0.2">
      <c r="A20" s="9905"/>
      <c r="B20" s="9906"/>
      <c r="C20" s="9906"/>
      <c r="D20" s="9907"/>
      <c r="E20" s="9906"/>
      <c r="F20" s="9906"/>
      <c r="G20" s="9906"/>
      <c r="H20" s="9906"/>
      <c r="I20" s="9907"/>
      <c r="J20" s="9906"/>
      <c r="K20" s="9906"/>
      <c r="L20" s="9906"/>
      <c r="M20" s="9906"/>
      <c r="N20" s="9908"/>
      <c r="O20" s="9909"/>
      <c r="P20" s="9910"/>
    </row>
    <row r="21" spans="1:47" ht="12.75" customHeight="1" x14ac:dyDescent="0.2">
      <c r="A21" s="235"/>
      <c r="B21" s="782"/>
      <c r="C21" s="786"/>
      <c r="D21" s="786"/>
      <c r="E21" s="782"/>
      <c r="F21" s="782"/>
      <c r="G21" s="782"/>
      <c r="H21" s="782" t="s">
        <v>8</v>
      </c>
      <c r="I21" s="781"/>
      <c r="J21" s="782"/>
      <c r="K21" s="782"/>
      <c r="L21" s="782"/>
      <c r="M21" s="782"/>
      <c r="N21" s="766"/>
      <c r="O21" s="765"/>
      <c r="P21" s="785"/>
    </row>
    <row r="22" spans="1:47" ht="12.75" customHeight="1" x14ac:dyDescent="0.2">
      <c r="A22" s="229"/>
      <c r="B22" s="782"/>
      <c r="C22" s="782"/>
      <c r="D22" s="781"/>
      <c r="E22" s="782"/>
      <c r="F22" s="782"/>
      <c r="G22" s="782"/>
      <c r="H22" s="782"/>
      <c r="I22" s="781"/>
      <c r="J22" s="782"/>
      <c r="K22" s="782"/>
      <c r="L22" s="782"/>
      <c r="M22" s="782"/>
      <c r="N22" s="782"/>
      <c r="O22" s="782"/>
      <c r="P22" s="785"/>
    </row>
    <row r="23" spans="1:47" ht="12.75" customHeight="1" x14ac:dyDescent="0.2">
      <c r="A23" s="487" t="s">
        <v>18</v>
      </c>
      <c r="B23" s="486"/>
      <c r="C23" s="486"/>
      <c r="D23" s="9911"/>
      <c r="E23" s="9912" t="s">
        <v>19</v>
      </c>
      <c r="F23" s="9912"/>
      <c r="G23" s="9912"/>
      <c r="H23" s="9912"/>
      <c r="I23" s="9912"/>
      <c r="J23" s="9912"/>
      <c r="K23" s="9912"/>
      <c r="L23" s="9912"/>
      <c r="M23" s="486"/>
      <c r="N23" s="486"/>
      <c r="O23" s="486"/>
      <c r="P23" s="485"/>
    </row>
    <row r="24" spans="1:47" ht="15.75" x14ac:dyDescent="0.25">
      <c r="A24" s="229"/>
      <c r="B24" s="782"/>
      <c r="C24" s="782"/>
      <c r="D24" s="781"/>
      <c r="E24" s="764" t="s">
        <v>20</v>
      </c>
      <c r="F24" s="764"/>
      <c r="G24" s="764"/>
      <c r="H24" s="764"/>
      <c r="I24" s="764"/>
      <c r="J24" s="764"/>
      <c r="K24" s="764"/>
      <c r="L24" s="764"/>
      <c r="M24" s="782"/>
      <c r="N24" s="782"/>
      <c r="O24" s="782"/>
      <c r="P24" s="785"/>
    </row>
    <row r="25" spans="1:47" ht="12.75" customHeight="1" x14ac:dyDescent="0.2">
      <c r="A25" s="763"/>
      <c r="B25" s="762" t="s">
        <v>21</v>
      </c>
      <c r="C25" s="761"/>
      <c r="D25" s="761"/>
      <c r="E25" s="761"/>
      <c r="F25" s="761"/>
      <c r="G25" s="761"/>
      <c r="H25" s="761"/>
      <c r="I25" s="761"/>
      <c r="J25" s="761"/>
      <c r="K25" s="761"/>
      <c r="L25" s="761"/>
      <c r="M25" s="761"/>
      <c r="N25" s="761"/>
      <c r="O25" s="782"/>
      <c r="P25" s="785"/>
    </row>
    <row r="26" spans="1:47" ht="12.75" customHeight="1" x14ac:dyDescent="0.2">
      <c r="A26" s="760" t="s">
        <v>22</v>
      </c>
      <c r="B26" s="759" t="s">
        <v>23</v>
      </c>
      <c r="C26" s="759"/>
      <c r="D26" s="760" t="s">
        <v>24</v>
      </c>
      <c r="E26" s="760" t="s">
        <v>25</v>
      </c>
      <c r="F26" s="760" t="s">
        <v>22</v>
      </c>
      <c r="G26" s="759" t="s">
        <v>23</v>
      </c>
      <c r="H26" s="759"/>
      <c r="I26" s="760" t="s">
        <v>24</v>
      </c>
      <c r="J26" s="760" t="s">
        <v>25</v>
      </c>
      <c r="K26" s="760" t="s">
        <v>22</v>
      </c>
      <c r="L26" s="759" t="s">
        <v>23</v>
      </c>
      <c r="M26" s="759"/>
      <c r="N26" s="220" t="s">
        <v>24</v>
      </c>
      <c r="O26" s="760" t="s">
        <v>25</v>
      </c>
      <c r="P26" s="785"/>
    </row>
    <row r="27" spans="1:47" ht="12.75" customHeight="1" x14ac:dyDescent="0.2">
      <c r="A27" s="760"/>
      <c r="B27" s="759" t="s">
        <v>26</v>
      </c>
      <c r="C27" s="759" t="s">
        <v>2</v>
      </c>
      <c r="D27" s="760"/>
      <c r="E27" s="760"/>
      <c r="F27" s="760"/>
      <c r="G27" s="759" t="s">
        <v>26</v>
      </c>
      <c r="H27" s="759" t="s">
        <v>2</v>
      </c>
      <c r="I27" s="760"/>
      <c r="J27" s="760"/>
      <c r="K27" s="760"/>
      <c r="L27" s="759" t="s">
        <v>26</v>
      </c>
      <c r="M27" s="759" t="s">
        <v>2</v>
      </c>
      <c r="N27" s="758"/>
      <c r="O27" s="760"/>
      <c r="P27" s="785"/>
      <c r="Q27" s="41" t="s">
        <v>165</v>
      </c>
      <c r="R27" s="40"/>
      <c r="S27" t="s">
        <v>166</v>
      </c>
    </row>
    <row r="28" spans="1:47" ht="12.75" customHeight="1" x14ac:dyDescent="0.2">
      <c r="A28" s="9913">
        <v>1</v>
      </c>
      <c r="B28" s="9914">
        <v>0</v>
      </c>
      <c r="C28" s="9915">
        <v>0.15</v>
      </c>
      <c r="D28" s="9916">
        <v>12000</v>
      </c>
      <c r="E28" s="9917">
        <f t="shared" ref="E28:E59" si="0">D28*(100-2.62)/100</f>
        <v>11685.6</v>
      </c>
      <c r="F28" s="9918">
        <v>33</v>
      </c>
      <c r="G28" s="9919">
        <v>8</v>
      </c>
      <c r="H28" s="9919">
        <v>8.15</v>
      </c>
      <c r="I28" s="9916">
        <v>12000</v>
      </c>
      <c r="J28" s="9917">
        <f t="shared" ref="J28:J59" si="1">I28*(100-2.62)/100</f>
        <v>11685.6</v>
      </c>
      <c r="K28" s="9918">
        <v>65</v>
      </c>
      <c r="L28" s="9919">
        <v>16</v>
      </c>
      <c r="M28" s="9919">
        <v>16.149999999999999</v>
      </c>
      <c r="N28" s="9916">
        <v>12000</v>
      </c>
      <c r="O28" s="9917">
        <f t="shared" ref="O28:O59" si="2">N28*(100-2.62)/100</f>
        <v>11685.6</v>
      </c>
      <c r="P28" s="484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5">
      <c r="A29" s="10642">
        <v>2</v>
      </c>
      <c r="B29" s="10642">
        <v>0.15</v>
      </c>
      <c r="C29" s="216">
        <v>0.3</v>
      </c>
      <c r="D29" s="10645">
        <v>12000</v>
      </c>
      <c r="E29" s="217">
        <f t="shared" si="0"/>
        <v>11685.6</v>
      </c>
      <c r="F29" s="10647">
        <v>34</v>
      </c>
      <c r="G29" s="10643">
        <v>8.15</v>
      </c>
      <c r="H29" s="10643">
        <v>8.3000000000000007</v>
      </c>
      <c r="I29" s="10645">
        <v>12000</v>
      </c>
      <c r="J29" s="217">
        <f t="shared" si="1"/>
        <v>11685.6</v>
      </c>
      <c r="K29" s="10647">
        <v>66</v>
      </c>
      <c r="L29" s="10643">
        <v>16.149999999999999</v>
      </c>
      <c r="M29" s="10643">
        <v>16.3</v>
      </c>
      <c r="N29" s="10645">
        <v>12000</v>
      </c>
      <c r="O29" s="217">
        <f t="shared" si="2"/>
        <v>11685.6</v>
      </c>
      <c r="P29" s="78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9920">
        <v>3</v>
      </c>
      <c r="B30" s="9921">
        <v>0.3</v>
      </c>
      <c r="C30" s="9922">
        <v>0.45</v>
      </c>
      <c r="D30" s="9923">
        <v>12000</v>
      </c>
      <c r="E30" s="9924">
        <f t="shared" si="0"/>
        <v>11685.6</v>
      </c>
      <c r="F30" s="9925">
        <v>35</v>
      </c>
      <c r="G30" s="9926">
        <v>8.3000000000000007</v>
      </c>
      <c r="H30" s="9926">
        <v>8.4499999999999993</v>
      </c>
      <c r="I30" s="9923">
        <v>12000</v>
      </c>
      <c r="J30" s="9924">
        <f t="shared" si="1"/>
        <v>11685.6</v>
      </c>
      <c r="K30" s="9925">
        <v>67</v>
      </c>
      <c r="L30" s="9926">
        <v>16.3</v>
      </c>
      <c r="M30" s="9926">
        <v>16.45</v>
      </c>
      <c r="N30" s="9923">
        <v>12000</v>
      </c>
      <c r="O30" s="9924">
        <f t="shared" si="2"/>
        <v>11685.6</v>
      </c>
      <c r="P30" s="9927"/>
      <c r="Q30" s="10609">
        <v>2</v>
      </c>
      <c r="R30" s="10651">
        <v>2.15</v>
      </c>
      <c r="S30" s="39">
        <f>AVERAGE(D36:D39)</f>
        <v>12000</v>
      </c>
      <c r="V30" s="9928"/>
    </row>
    <row r="31" spans="1:47" ht="12.75" customHeight="1" x14ac:dyDescent="0.25">
      <c r="A31" s="10642">
        <v>4</v>
      </c>
      <c r="B31" s="10642">
        <v>0.45</v>
      </c>
      <c r="C31" s="10643">
        <v>1</v>
      </c>
      <c r="D31" s="10645">
        <v>12000</v>
      </c>
      <c r="E31" s="217">
        <f t="shared" si="0"/>
        <v>11685.6</v>
      </c>
      <c r="F31" s="10647">
        <v>36</v>
      </c>
      <c r="G31" s="10643">
        <v>8.4499999999999993</v>
      </c>
      <c r="H31" s="10643">
        <v>9</v>
      </c>
      <c r="I31" s="10645">
        <v>12000</v>
      </c>
      <c r="J31" s="217">
        <f t="shared" si="1"/>
        <v>11685.6</v>
      </c>
      <c r="K31" s="10647">
        <v>68</v>
      </c>
      <c r="L31" s="10643">
        <v>16.45</v>
      </c>
      <c r="M31" s="10643">
        <v>17</v>
      </c>
      <c r="N31" s="10645">
        <v>12000</v>
      </c>
      <c r="O31" s="217">
        <f t="shared" si="2"/>
        <v>11685.6</v>
      </c>
      <c r="P31" s="785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9929">
        <v>5</v>
      </c>
      <c r="B32" s="9930">
        <v>1</v>
      </c>
      <c r="C32" s="9931">
        <v>1.1499999999999999</v>
      </c>
      <c r="D32" s="9932">
        <v>12000</v>
      </c>
      <c r="E32" s="9933">
        <f t="shared" si="0"/>
        <v>11685.6</v>
      </c>
      <c r="F32" s="9934">
        <v>37</v>
      </c>
      <c r="G32" s="9930">
        <v>9</v>
      </c>
      <c r="H32" s="9930">
        <v>9.15</v>
      </c>
      <c r="I32" s="9932">
        <v>12000</v>
      </c>
      <c r="J32" s="9933">
        <f t="shared" si="1"/>
        <v>11685.6</v>
      </c>
      <c r="K32" s="9934">
        <v>69</v>
      </c>
      <c r="L32" s="9930">
        <v>17</v>
      </c>
      <c r="M32" s="9930">
        <v>17.149999999999999</v>
      </c>
      <c r="N32" s="9932">
        <v>12000</v>
      </c>
      <c r="O32" s="9933">
        <f t="shared" si="2"/>
        <v>11685.6</v>
      </c>
      <c r="P32" s="483"/>
      <c r="Q32" s="10609">
        <v>4</v>
      </c>
      <c r="R32" s="10626">
        <v>4.1500000000000004</v>
      </c>
      <c r="S32" s="39">
        <f>AVERAGE(D44:D47)</f>
        <v>12000</v>
      </c>
      <c r="AQ32" s="9932"/>
    </row>
    <row r="33" spans="1:19" ht="12.75" customHeight="1" x14ac:dyDescent="0.2">
      <c r="A33" s="9935">
        <v>6</v>
      </c>
      <c r="B33" s="9936">
        <v>1.1499999999999999</v>
      </c>
      <c r="C33" s="9937">
        <v>1.3</v>
      </c>
      <c r="D33" s="9938">
        <v>12000</v>
      </c>
      <c r="E33" s="9939">
        <f t="shared" si="0"/>
        <v>11685.6</v>
      </c>
      <c r="F33" s="9940">
        <v>38</v>
      </c>
      <c r="G33" s="9937">
        <v>9.15</v>
      </c>
      <c r="H33" s="9937">
        <v>9.3000000000000007</v>
      </c>
      <c r="I33" s="9938">
        <v>12000</v>
      </c>
      <c r="J33" s="9939">
        <f t="shared" si="1"/>
        <v>11685.6</v>
      </c>
      <c r="K33" s="9940">
        <v>70</v>
      </c>
      <c r="L33" s="9937">
        <v>17.149999999999999</v>
      </c>
      <c r="M33" s="9937">
        <v>17.3</v>
      </c>
      <c r="N33" s="9938">
        <v>12000</v>
      </c>
      <c r="O33" s="9939">
        <f t="shared" si="2"/>
        <v>11685.6</v>
      </c>
      <c r="P33" s="9941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9942">
        <v>7</v>
      </c>
      <c r="B34" s="9943">
        <v>1.3</v>
      </c>
      <c r="C34" s="9944">
        <v>1.45</v>
      </c>
      <c r="D34" s="9945">
        <v>12000</v>
      </c>
      <c r="E34" s="9946">
        <f t="shared" si="0"/>
        <v>11685.6</v>
      </c>
      <c r="F34" s="9947">
        <v>39</v>
      </c>
      <c r="G34" s="9948">
        <v>9.3000000000000007</v>
      </c>
      <c r="H34" s="9948">
        <v>9.4499999999999993</v>
      </c>
      <c r="I34" s="9945">
        <v>12000</v>
      </c>
      <c r="J34" s="9946">
        <f t="shared" si="1"/>
        <v>11685.6</v>
      </c>
      <c r="K34" s="9947">
        <v>71</v>
      </c>
      <c r="L34" s="9948">
        <v>17.3</v>
      </c>
      <c r="M34" s="9948">
        <v>17.45</v>
      </c>
      <c r="N34" s="9945">
        <v>12000</v>
      </c>
      <c r="O34" s="9946">
        <f t="shared" si="2"/>
        <v>11685.6</v>
      </c>
      <c r="P34" s="9949"/>
      <c r="Q34" s="10655">
        <v>6</v>
      </c>
      <c r="R34" s="10626">
        <v>6.15</v>
      </c>
      <c r="S34" s="39">
        <f>AVERAGE(D52:D55)</f>
        <v>12000</v>
      </c>
    </row>
    <row r="35" spans="1:19" ht="15.75" x14ac:dyDescent="0.25">
      <c r="A35" s="10642">
        <v>8</v>
      </c>
      <c r="B35" s="10642">
        <v>1.45</v>
      </c>
      <c r="C35" s="10643">
        <v>2</v>
      </c>
      <c r="D35" s="10645">
        <v>12000</v>
      </c>
      <c r="E35" s="217">
        <f t="shared" si="0"/>
        <v>11685.6</v>
      </c>
      <c r="F35" s="10647">
        <v>40</v>
      </c>
      <c r="G35" s="10643">
        <v>9.4499999999999993</v>
      </c>
      <c r="H35" s="10643">
        <v>10</v>
      </c>
      <c r="I35" s="10645">
        <v>12000</v>
      </c>
      <c r="J35" s="217">
        <f t="shared" si="1"/>
        <v>11685.6</v>
      </c>
      <c r="K35" s="10647">
        <v>72</v>
      </c>
      <c r="L35" s="10648">
        <v>17.45</v>
      </c>
      <c r="M35" s="10643">
        <v>18</v>
      </c>
      <c r="N35" s="10645">
        <v>12000</v>
      </c>
      <c r="O35" s="217">
        <f t="shared" si="2"/>
        <v>11685.6</v>
      </c>
      <c r="P35" s="785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9950">
        <v>9</v>
      </c>
      <c r="B36" s="9951">
        <v>2</v>
      </c>
      <c r="C36" s="9952">
        <v>2.15</v>
      </c>
      <c r="D36" s="9953">
        <v>12000</v>
      </c>
      <c r="E36" s="9954">
        <f t="shared" si="0"/>
        <v>11685.6</v>
      </c>
      <c r="F36" s="9955">
        <v>41</v>
      </c>
      <c r="G36" s="9956">
        <v>10</v>
      </c>
      <c r="H36" s="9957">
        <v>10.15</v>
      </c>
      <c r="I36" s="9953">
        <v>12000</v>
      </c>
      <c r="J36" s="9954">
        <f t="shared" si="1"/>
        <v>11685.6</v>
      </c>
      <c r="K36" s="9955">
        <v>73</v>
      </c>
      <c r="L36" s="9957">
        <v>18</v>
      </c>
      <c r="M36" s="9956">
        <v>18.149999999999999</v>
      </c>
      <c r="N36" s="9953">
        <v>12000</v>
      </c>
      <c r="O36" s="9954">
        <f t="shared" si="2"/>
        <v>11685.6</v>
      </c>
      <c r="P36" s="482"/>
      <c r="Q36" s="10655">
        <v>8</v>
      </c>
      <c r="R36" s="10655">
        <v>8.15</v>
      </c>
      <c r="S36" s="39">
        <f>AVERAGE(I28:I31)</f>
        <v>12000</v>
      </c>
    </row>
    <row r="37" spans="1:19" ht="15.75" x14ac:dyDescent="0.25">
      <c r="A37" s="10642">
        <v>10</v>
      </c>
      <c r="B37" s="10642">
        <v>2.15</v>
      </c>
      <c r="C37" s="10643">
        <v>2.2999999999999998</v>
      </c>
      <c r="D37" s="10645">
        <v>12000</v>
      </c>
      <c r="E37" s="217">
        <f t="shared" si="0"/>
        <v>11685.6</v>
      </c>
      <c r="F37" s="10647">
        <v>42</v>
      </c>
      <c r="G37" s="10643">
        <v>10.15</v>
      </c>
      <c r="H37" s="10648">
        <v>10.3</v>
      </c>
      <c r="I37" s="10645">
        <v>12000</v>
      </c>
      <c r="J37" s="217">
        <f t="shared" si="1"/>
        <v>11685.6</v>
      </c>
      <c r="K37" s="10647">
        <v>74</v>
      </c>
      <c r="L37" s="10648">
        <v>18.149999999999999</v>
      </c>
      <c r="M37" s="10643">
        <v>18.3</v>
      </c>
      <c r="N37" s="10645">
        <v>12000</v>
      </c>
      <c r="O37" s="217">
        <f t="shared" si="2"/>
        <v>11685.6</v>
      </c>
      <c r="P37" s="785"/>
      <c r="Q37" s="10655">
        <v>9</v>
      </c>
      <c r="R37" s="10655">
        <v>9.15</v>
      </c>
      <c r="S37" s="39">
        <f>AVERAGE(I32:I35)</f>
        <v>12000</v>
      </c>
    </row>
    <row r="38" spans="1:19" ht="15.75" x14ac:dyDescent="0.25">
      <c r="A38" s="10642">
        <v>11</v>
      </c>
      <c r="B38" s="216">
        <v>2.2999999999999998</v>
      </c>
      <c r="C38" s="218">
        <v>2.4500000000000002</v>
      </c>
      <c r="D38" s="10645">
        <v>12000</v>
      </c>
      <c r="E38" s="217">
        <f t="shared" si="0"/>
        <v>11685.6</v>
      </c>
      <c r="F38" s="10647">
        <v>43</v>
      </c>
      <c r="G38" s="10643">
        <v>10.3</v>
      </c>
      <c r="H38" s="10648">
        <v>10.45</v>
      </c>
      <c r="I38" s="10645">
        <v>12000</v>
      </c>
      <c r="J38" s="217">
        <f t="shared" si="1"/>
        <v>11685.6</v>
      </c>
      <c r="K38" s="10647">
        <v>75</v>
      </c>
      <c r="L38" s="10648">
        <v>18.3</v>
      </c>
      <c r="M38" s="10643">
        <v>18.45</v>
      </c>
      <c r="N38" s="10645">
        <v>12000</v>
      </c>
      <c r="O38" s="217">
        <f t="shared" si="2"/>
        <v>11685.6</v>
      </c>
      <c r="P38" s="785"/>
      <c r="Q38" s="10655">
        <v>10</v>
      </c>
      <c r="R38" s="10652">
        <v>10.15</v>
      </c>
      <c r="S38" s="39">
        <f>AVERAGE(I36:I39)</f>
        <v>12000</v>
      </c>
    </row>
    <row r="39" spans="1:19" ht="15.75" x14ac:dyDescent="0.25">
      <c r="A39" s="10642">
        <v>12</v>
      </c>
      <c r="B39" s="10642">
        <v>2.4500000000000002</v>
      </c>
      <c r="C39" s="10643">
        <v>3</v>
      </c>
      <c r="D39" s="10645">
        <v>12000</v>
      </c>
      <c r="E39" s="217">
        <f t="shared" si="0"/>
        <v>11685.6</v>
      </c>
      <c r="F39" s="10647">
        <v>44</v>
      </c>
      <c r="G39" s="10643">
        <v>10.45</v>
      </c>
      <c r="H39" s="10648">
        <v>11</v>
      </c>
      <c r="I39" s="10645">
        <v>12000</v>
      </c>
      <c r="J39" s="217">
        <f t="shared" si="1"/>
        <v>11685.6</v>
      </c>
      <c r="K39" s="10647">
        <v>76</v>
      </c>
      <c r="L39" s="10648">
        <v>18.45</v>
      </c>
      <c r="M39" s="10643">
        <v>19</v>
      </c>
      <c r="N39" s="10645">
        <v>12000</v>
      </c>
      <c r="O39" s="217">
        <f t="shared" si="2"/>
        <v>11685.6</v>
      </c>
      <c r="P39" s="785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9958">
        <v>13</v>
      </c>
      <c r="B40" s="9959">
        <v>3</v>
      </c>
      <c r="C40" s="9960">
        <v>3.15</v>
      </c>
      <c r="D40" s="9961">
        <v>12000</v>
      </c>
      <c r="E40" s="9962">
        <f t="shared" si="0"/>
        <v>11685.6</v>
      </c>
      <c r="F40" s="9963">
        <v>45</v>
      </c>
      <c r="G40" s="9964">
        <v>11</v>
      </c>
      <c r="H40" s="9965">
        <v>11.15</v>
      </c>
      <c r="I40" s="9961">
        <v>12000</v>
      </c>
      <c r="J40" s="9962">
        <f t="shared" si="1"/>
        <v>11685.6</v>
      </c>
      <c r="K40" s="9963">
        <v>77</v>
      </c>
      <c r="L40" s="9965">
        <v>19</v>
      </c>
      <c r="M40" s="9964">
        <v>19.149999999999999</v>
      </c>
      <c r="N40" s="9961">
        <v>12000</v>
      </c>
      <c r="O40" s="9962">
        <f t="shared" si="2"/>
        <v>11685.6</v>
      </c>
      <c r="P40" s="9966"/>
      <c r="Q40" s="10655">
        <v>12</v>
      </c>
      <c r="R40" s="10652">
        <v>12.15</v>
      </c>
      <c r="S40" s="39">
        <f>AVERAGE(I44:I47)</f>
        <v>12000</v>
      </c>
    </row>
    <row r="41" spans="1:19" ht="15.75" x14ac:dyDescent="0.25">
      <c r="A41" s="10642">
        <v>14</v>
      </c>
      <c r="B41" s="10642">
        <v>3.15</v>
      </c>
      <c r="C41" s="10648">
        <v>3.3</v>
      </c>
      <c r="D41" s="10645">
        <v>12000</v>
      </c>
      <c r="E41" s="217">
        <f t="shared" si="0"/>
        <v>11685.6</v>
      </c>
      <c r="F41" s="10647">
        <v>46</v>
      </c>
      <c r="G41" s="10643">
        <v>11.15</v>
      </c>
      <c r="H41" s="10648">
        <v>11.3</v>
      </c>
      <c r="I41" s="10645">
        <v>12000</v>
      </c>
      <c r="J41" s="217">
        <f t="shared" si="1"/>
        <v>11685.6</v>
      </c>
      <c r="K41" s="10647">
        <v>78</v>
      </c>
      <c r="L41" s="10648">
        <v>19.149999999999999</v>
      </c>
      <c r="M41" s="10643">
        <v>19.3</v>
      </c>
      <c r="N41" s="10645">
        <v>12000</v>
      </c>
      <c r="O41" s="217">
        <f t="shared" si="2"/>
        <v>11685.6</v>
      </c>
      <c r="P41" s="785"/>
      <c r="Q41" s="10655">
        <v>13</v>
      </c>
      <c r="R41" s="10652">
        <v>13.15</v>
      </c>
      <c r="S41" s="39">
        <f>AVERAGE(I48:I51)</f>
        <v>12000</v>
      </c>
    </row>
    <row r="42" spans="1:19" ht="15.75" x14ac:dyDescent="0.25">
      <c r="A42" s="10642">
        <v>15</v>
      </c>
      <c r="B42" s="216">
        <v>3.3</v>
      </c>
      <c r="C42" s="10644">
        <v>3.45</v>
      </c>
      <c r="D42" s="10645">
        <v>12000</v>
      </c>
      <c r="E42" s="217">
        <f t="shared" si="0"/>
        <v>11685.6</v>
      </c>
      <c r="F42" s="10647">
        <v>47</v>
      </c>
      <c r="G42" s="10643">
        <v>11.3</v>
      </c>
      <c r="H42" s="10648">
        <v>11.45</v>
      </c>
      <c r="I42" s="10645">
        <v>12000</v>
      </c>
      <c r="J42" s="217">
        <f t="shared" si="1"/>
        <v>11685.6</v>
      </c>
      <c r="K42" s="10647">
        <v>79</v>
      </c>
      <c r="L42" s="10648">
        <v>19.3</v>
      </c>
      <c r="M42" s="10643">
        <v>19.45</v>
      </c>
      <c r="N42" s="10645">
        <v>12000</v>
      </c>
      <c r="O42" s="217">
        <f t="shared" si="2"/>
        <v>11685.6</v>
      </c>
      <c r="P42" s="785"/>
      <c r="Q42" s="10655">
        <v>14</v>
      </c>
      <c r="R42" s="10652">
        <v>14.15</v>
      </c>
      <c r="S42" s="39">
        <f>AVERAGE(I52:I55)</f>
        <v>12000</v>
      </c>
    </row>
    <row r="43" spans="1:19" ht="15.75" x14ac:dyDescent="0.25">
      <c r="A43" s="10642">
        <v>16</v>
      </c>
      <c r="B43" s="10642">
        <v>3.45</v>
      </c>
      <c r="C43" s="10648">
        <v>4</v>
      </c>
      <c r="D43" s="10645">
        <v>12000</v>
      </c>
      <c r="E43" s="217">
        <f t="shared" si="0"/>
        <v>11685.6</v>
      </c>
      <c r="F43" s="10647">
        <v>48</v>
      </c>
      <c r="G43" s="10643">
        <v>11.45</v>
      </c>
      <c r="H43" s="10648">
        <v>12</v>
      </c>
      <c r="I43" s="10645">
        <v>12000</v>
      </c>
      <c r="J43" s="217">
        <f t="shared" si="1"/>
        <v>11685.6</v>
      </c>
      <c r="K43" s="10647">
        <v>80</v>
      </c>
      <c r="L43" s="10648">
        <v>19.45</v>
      </c>
      <c r="M43" s="10648">
        <v>20</v>
      </c>
      <c r="N43" s="10645">
        <v>12000</v>
      </c>
      <c r="O43" s="217">
        <f t="shared" si="2"/>
        <v>11685.6</v>
      </c>
      <c r="P43" s="785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9967">
        <v>17</v>
      </c>
      <c r="B44" s="9968">
        <v>4</v>
      </c>
      <c r="C44" s="9969">
        <v>4.1500000000000004</v>
      </c>
      <c r="D44" s="9970">
        <v>12000</v>
      </c>
      <c r="E44" s="9971">
        <f t="shared" si="0"/>
        <v>11685.6</v>
      </c>
      <c r="F44" s="9972">
        <v>49</v>
      </c>
      <c r="G44" s="9973">
        <v>12</v>
      </c>
      <c r="H44" s="9974">
        <v>12.15</v>
      </c>
      <c r="I44" s="9970">
        <v>12000</v>
      </c>
      <c r="J44" s="9971">
        <f t="shared" si="1"/>
        <v>11685.6</v>
      </c>
      <c r="K44" s="9972">
        <v>81</v>
      </c>
      <c r="L44" s="9974">
        <v>20</v>
      </c>
      <c r="M44" s="9973">
        <v>20.149999999999999</v>
      </c>
      <c r="N44" s="9970">
        <v>12000</v>
      </c>
      <c r="O44" s="9971">
        <f t="shared" si="2"/>
        <v>11685.6</v>
      </c>
      <c r="P44" s="9975"/>
      <c r="Q44" s="10655">
        <v>16</v>
      </c>
      <c r="R44" s="10655">
        <v>16.149999999999999</v>
      </c>
      <c r="S44" s="39">
        <f>AVERAGE(N28:N31)</f>
        <v>12000</v>
      </c>
    </row>
    <row r="45" spans="1:19" ht="15.75" x14ac:dyDescent="0.25">
      <c r="A45" s="10642">
        <v>18</v>
      </c>
      <c r="B45" s="10642">
        <v>4.1500000000000004</v>
      </c>
      <c r="C45" s="10648">
        <v>4.3</v>
      </c>
      <c r="D45" s="10645">
        <v>12000</v>
      </c>
      <c r="E45" s="217">
        <f t="shared" si="0"/>
        <v>11685.6</v>
      </c>
      <c r="F45" s="10647">
        <v>50</v>
      </c>
      <c r="G45" s="10643">
        <v>12.15</v>
      </c>
      <c r="H45" s="10648">
        <v>12.3</v>
      </c>
      <c r="I45" s="10645">
        <v>12000</v>
      </c>
      <c r="J45" s="217">
        <f t="shared" si="1"/>
        <v>11685.6</v>
      </c>
      <c r="K45" s="10647">
        <v>82</v>
      </c>
      <c r="L45" s="10648">
        <v>20.149999999999999</v>
      </c>
      <c r="M45" s="10643">
        <v>20.3</v>
      </c>
      <c r="N45" s="10645">
        <v>12000</v>
      </c>
      <c r="O45" s="217">
        <f t="shared" si="2"/>
        <v>11685.6</v>
      </c>
      <c r="P45" s="785"/>
      <c r="Q45" s="10655">
        <v>17</v>
      </c>
      <c r="R45" s="10655">
        <v>17.149999999999999</v>
      </c>
      <c r="S45" s="39">
        <f>AVERAGE(N32:N35)</f>
        <v>12000</v>
      </c>
    </row>
    <row r="46" spans="1:19" ht="15.75" x14ac:dyDescent="0.25">
      <c r="A46" s="10642">
        <v>19</v>
      </c>
      <c r="B46" s="216">
        <v>4.3</v>
      </c>
      <c r="C46" s="10644">
        <v>4.45</v>
      </c>
      <c r="D46" s="10645">
        <v>12000</v>
      </c>
      <c r="E46" s="217">
        <f t="shared" si="0"/>
        <v>11685.6</v>
      </c>
      <c r="F46" s="10647">
        <v>51</v>
      </c>
      <c r="G46" s="10643">
        <v>12.3</v>
      </c>
      <c r="H46" s="10648">
        <v>12.45</v>
      </c>
      <c r="I46" s="10645">
        <v>12000</v>
      </c>
      <c r="J46" s="217">
        <f t="shared" si="1"/>
        <v>11685.6</v>
      </c>
      <c r="K46" s="10647">
        <v>83</v>
      </c>
      <c r="L46" s="10648">
        <v>20.3</v>
      </c>
      <c r="M46" s="10643">
        <v>20.45</v>
      </c>
      <c r="N46" s="10645">
        <v>12000</v>
      </c>
      <c r="O46" s="217">
        <f t="shared" si="2"/>
        <v>11685.6</v>
      </c>
      <c r="P46" s="785"/>
      <c r="Q46" s="10652">
        <v>18</v>
      </c>
      <c r="R46" s="10655">
        <v>18.149999999999999</v>
      </c>
      <c r="S46" s="39">
        <f>AVERAGE(N36:N39)</f>
        <v>12000</v>
      </c>
    </row>
    <row r="47" spans="1:19" ht="15.75" x14ac:dyDescent="0.25">
      <c r="A47" s="10642">
        <v>20</v>
      </c>
      <c r="B47" s="10642">
        <v>4.45</v>
      </c>
      <c r="C47" s="10648">
        <v>5</v>
      </c>
      <c r="D47" s="10645">
        <v>12000</v>
      </c>
      <c r="E47" s="217">
        <f t="shared" si="0"/>
        <v>11685.6</v>
      </c>
      <c r="F47" s="10647">
        <v>52</v>
      </c>
      <c r="G47" s="10643">
        <v>12.45</v>
      </c>
      <c r="H47" s="10648">
        <v>13</v>
      </c>
      <c r="I47" s="10645">
        <v>12000</v>
      </c>
      <c r="J47" s="217">
        <f t="shared" si="1"/>
        <v>11685.6</v>
      </c>
      <c r="K47" s="10647">
        <v>84</v>
      </c>
      <c r="L47" s="10648">
        <v>20.45</v>
      </c>
      <c r="M47" s="10643">
        <v>21</v>
      </c>
      <c r="N47" s="10645">
        <v>12000</v>
      </c>
      <c r="O47" s="217">
        <f t="shared" si="2"/>
        <v>11685.6</v>
      </c>
      <c r="P47" s="785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9976">
        <v>21</v>
      </c>
      <c r="B48" s="9977">
        <v>5</v>
      </c>
      <c r="C48" s="9978">
        <v>5.15</v>
      </c>
      <c r="D48" s="9979">
        <v>12000</v>
      </c>
      <c r="E48" s="9980">
        <f t="shared" si="0"/>
        <v>11685.6</v>
      </c>
      <c r="F48" s="9981">
        <v>53</v>
      </c>
      <c r="G48" s="9977">
        <v>13</v>
      </c>
      <c r="H48" s="9982">
        <v>13.15</v>
      </c>
      <c r="I48" s="9979">
        <v>12000</v>
      </c>
      <c r="J48" s="9980">
        <f t="shared" si="1"/>
        <v>11685.6</v>
      </c>
      <c r="K48" s="9981">
        <v>85</v>
      </c>
      <c r="L48" s="9982">
        <v>21</v>
      </c>
      <c r="M48" s="9977">
        <v>21.15</v>
      </c>
      <c r="N48" s="9979">
        <v>12000</v>
      </c>
      <c r="O48" s="9980">
        <f t="shared" si="2"/>
        <v>11685.6</v>
      </c>
      <c r="P48" s="9983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9984">
        <v>22</v>
      </c>
      <c r="B49" s="9985">
        <v>5.15</v>
      </c>
      <c r="C49" s="9986">
        <v>5.3</v>
      </c>
      <c r="D49" s="9987">
        <v>12000</v>
      </c>
      <c r="E49" s="9988">
        <f t="shared" si="0"/>
        <v>11685.6</v>
      </c>
      <c r="F49" s="9989">
        <v>54</v>
      </c>
      <c r="G49" s="9990">
        <v>13.15</v>
      </c>
      <c r="H49" s="9986">
        <v>13.3</v>
      </c>
      <c r="I49" s="9987">
        <v>12000</v>
      </c>
      <c r="J49" s="9988">
        <f t="shared" si="1"/>
        <v>11685.6</v>
      </c>
      <c r="K49" s="9989">
        <v>86</v>
      </c>
      <c r="L49" s="9986">
        <v>21.15</v>
      </c>
      <c r="M49" s="9990">
        <v>21.3</v>
      </c>
      <c r="N49" s="9987">
        <v>12000</v>
      </c>
      <c r="O49" s="9988">
        <f t="shared" si="2"/>
        <v>11685.6</v>
      </c>
      <c r="P49" s="9991"/>
      <c r="Q49" s="10652">
        <v>21</v>
      </c>
      <c r="R49" s="10655">
        <v>21.15</v>
      </c>
      <c r="S49" s="39">
        <f>AVERAGE(N48:N51)</f>
        <v>12000</v>
      </c>
    </row>
    <row r="50" spans="1:19" ht="15.75" x14ac:dyDescent="0.25">
      <c r="A50" s="10642">
        <v>23</v>
      </c>
      <c r="B50" s="10643">
        <v>5.3</v>
      </c>
      <c r="C50" s="10644">
        <v>5.45</v>
      </c>
      <c r="D50" s="10645">
        <v>12000</v>
      </c>
      <c r="E50" s="217">
        <f t="shared" si="0"/>
        <v>11685.6</v>
      </c>
      <c r="F50" s="10647">
        <v>55</v>
      </c>
      <c r="G50" s="10643">
        <v>13.3</v>
      </c>
      <c r="H50" s="10648">
        <v>13.45</v>
      </c>
      <c r="I50" s="10645">
        <v>12000</v>
      </c>
      <c r="J50" s="217">
        <f t="shared" si="1"/>
        <v>11685.6</v>
      </c>
      <c r="K50" s="10647">
        <v>87</v>
      </c>
      <c r="L50" s="10648">
        <v>21.3</v>
      </c>
      <c r="M50" s="10643">
        <v>21.45</v>
      </c>
      <c r="N50" s="10645">
        <v>12000</v>
      </c>
      <c r="O50" s="217">
        <f t="shared" si="2"/>
        <v>11685.6</v>
      </c>
      <c r="P50" s="785"/>
      <c r="Q50" s="10652">
        <v>22</v>
      </c>
      <c r="R50" s="10655">
        <v>22.15</v>
      </c>
      <c r="S50" s="39">
        <f>AVERAGE(N52:N55)</f>
        <v>12000</v>
      </c>
    </row>
    <row r="51" spans="1:19" ht="15.75" x14ac:dyDescent="0.25">
      <c r="A51" s="10642">
        <v>24</v>
      </c>
      <c r="B51" s="218">
        <v>5.45</v>
      </c>
      <c r="C51" s="10648">
        <v>6</v>
      </c>
      <c r="D51" s="10645">
        <v>12000</v>
      </c>
      <c r="E51" s="217">
        <f t="shared" si="0"/>
        <v>11685.6</v>
      </c>
      <c r="F51" s="10647">
        <v>56</v>
      </c>
      <c r="G51" s="10643">
        <v>13.45</v>
      </c>
      <c r="H51" s="10648">
        <v>14</v>
      </c>
      <c r="I51" s="10645">
        <v>12000</v>
      </c>
      <c r="J51" s="217">
        <f t="shared" si="1"/>
        <v>11685.6</v>
      </c>
      <c r="K51" s="10647">
        <v>88</v>
      </c>
      <c r="L51" s="10648">
        <v>21.45</v>
      </c>
      <c r="M51" s="10643">
        <v>22</v>
      </c>
      <c r="N51" s="10645">
        <v>12000</v>
      </c>
      <c r="O51" s="217">
        <f t="shared" si="2"/>
        <v>11685.6</v>
      </c>
      <c r="P51" s="785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9992">
        <v>25</v>
      </c>
      <c r="B52" s="9993">
        <v>6</v>
      </c>
      <c r="C52" s="9994">
        <v>6.15</v>
      </c>
      <c r="D52" s="9995">
        <v>12000</v>
      </c>
      <c r="E52" s="9996">
        <f t="shared" si="0"/>
        <v>11685.6</v>
      </c>
      <c r="F52" s="9997">
        <v>57</v>
      </c>
      <c r="G52" s="9993">
        <v>14</v>
      </c>
      <c r="H52" s="9998">
        <v>14.15</v>
      </c>
      <c r="I52" s="9995">
        <v>12000</v>
      </c>
      <c r="J52" s="9996">
        <f t="shared" si="1"/>
        <v>11685.6</v>
      </c>
      <c r="K52" s="9997">
        <v>89</v>
      </c>
      <c r="L52" s="9998">
        <v>22</v>
      </c>
      <c r="M52" s="9993">
        <v>22.15</v>
      </c>
      <c r="N52" s="9995">
        <v>12000</v>
      </c>
      <c r="O52" s="9996">
        <f t="shared" si="2"/>
        <v>11685.6</v>
      </c>
      <c r="P52" s="9999"/>
      <c r="Q52" t="s">
        <v>167</v>
      </c>
      <c r="R52"/>
      <c r="S52" s="39">
        <f>AVERAGE(S28:S51)</f>
        <v>12000</v>
      </c>
    </row>
    <row r="53" spans="1:19" ht="15.75" x14ac:dyDescent="0.25">
      <c r="A53" s="10642">
        <v>26</v>
      </c>
      <c r="B53" s="218">
        <v>6.15</v>
      </c>
      <c r="C53" s="10648">
        <v>6.3</v>
      </c>
      <c r="D53" s="10645">
        <v>12000</v>
      </c>
      <c r="E53" s="217">
        <f t="shared" si="0"/>
        <v>11685.6</v>
      </c>
      <c r="F53" s="10647">
        <v>58</v>
      </c>
      <c r="G53" s="10643">
        <v>14.15</v>
      </c>
      <c r="H53" s="10648">
        <v>14.3</v>
      </c>
      <c r="I53" s="10645">
        <v>12000</v>
      </c>
      <c r="J53" s="217">
        <f t="shared" si="1"/>
        <v>11685.6</v>
      </c>
      <c r="K53" s="10647">
        <v>90</v>
      </c>
      <c r="L53" s="10648">
        <v>22.15</v>
      </c>
      <c r="M53" s="10643">
        <v>22.3</v>
      </c>
      <c r="N53" s="10645">
        <v>12000</v>
      </c>
      <c r="O53" s="217">
        <f t="shared" si="2"/>
        <v>11685.6</v>
      </c>
      <c r="P53" s="785"/>
    </row>
    <row r="54" spans="1:19" x14ac:dyDescent="0.2">
      <c r="A54" s="10000">
        <v>27</v>
      </c>
      <c r="B54" s="10001">
        <v>6.3</v>
      </c>
      <c r="C54" s="10002">
        <v>6.45</v>
      </c>
      <c r="D54" s="10003">
        <v>12000</v>
      </c>
      <c r="E54" s="10004">
        <f t="shared" si="0"/>
        <v>11685.6</v>
      </c>
      <c r="F54" s="10005">
        <v>59</v>
      </c>
      <c r="G54" s="10001">
        <v>14.3</v>
      </c>
      <c r="H54" s="10006">
        <v>14.45</v>
      </c>
      <c r="I54" s="10003">
        <v>12000</v>
      </c>
      <c r="J54" s="10004">
        <f t="shared" si="1"/>
        <v>11685.6</v>
      </c>
      <c r="K54" s="10005">
        <v>91</v>
      </c>
      <c r="L54" s="10006">
        <v>22.3</v>
      </c>
      <c r="M54" s="10001">
        <v>22.45</v>
      </c>
      <c r="N54" s="10003">
        <v>12000</v>
      </c>
      <c r="O54" s="10004">
        <f t="shared" si="2"/>
        <v>11685.6</v>
      </c>
      <c r="P54" s="10007"/>
    </row>
    <row r="55" spans="1:19" ht="15.75" x14ac:dyDescent="0.25">
      <c r="A55" s="10642">
        <v>28</v>
      </c>
      <c r="B55" s="218">
        <v>6.45</v>
      </c>
      <c r="C55" s="10648">
        <v>7</v>
      </c>
      <c r="D55" s="10645">
        <v>12000</v>
      </c>
      <c r="E55" s="217">
        <f t="shared" si="0"/>
        <v>11685.6</v>
      </c>
      <c r="F55" s="10647">
        <v>60</v>
      </c>
      <c r="G55" s="10643">
        <v>14.45</v>
      </c>
      <c r="H55" s="10643">
        <v>15</v>
      </c>
      <c r="I55" s="10645">
        <v>12000</v>
      </c>
      <c r="J55" s="217">
        <f t="shared" si="1"/>
        <v>11685.6</v>
      </c>
      <c r="K55" s="10647">
        <v>92</v>
      </c>
      <c r="L55" s="10648">
        <v>22.45</v>
      </c>
      <c r="M55" s="10643">
        <v>23</v>
      </c>
      <c r="N55" s="10645">
        <v>12000</v>
      </c>
      <c r="O55" s="217">
        <f t="shared" si="2"/>
        <v>11685.6</v>
      </c>
      <c r="P55" s="785"/>
    </row>
    <row r="56" spans="1:19" x14ac:dyDescent="0.2">
      <c r="A56" s="481">
        <v>29</v>
      </c>
      <c r="B56" s="10008">
        <v>7</v>
      </c>
      <c r="C56" s="480">
        <v>7.15</v>
      </c>
      <c r="D56" s="10009">
        <v>12000</v>
      </c>
      <c r="E56" s="10010">
        <f t="shared" si="0"/>
        <v>11685.6</v>
      </c>
      <c r="F56" s="10011">
        <v>61</v>
      </c>
      <c r="G56" s="10008">
        <v>15</v>
      </c>
      <c r="H56" s="10008">
        <v>15.15</v>
      </c>
      <c r="I56" s="10009">
        <v>12000</v>
      </c>
      <c r="J56" s="10010">
        <f t="shared" si="1"/>
        <v>11685.6</v>
      </c>
      <c r="K56" s="10011">
        <v>93</v>
      </c>
      <c r="L56" s="10012">
        <v>23</v>
      </c>
      <c r="M56" s="10008">
        <v>23.15</v>
      </c>
      <c r="N56" s="10009">
        <v>12000</v>
      </c>
      <c r="O56" s="10010">
        <f t="shared" si="2"/>
        <v>11685.6</v>
      </c>
      <c r="P56" s="479"/>
    </row>
    <row r="57" spans="1:19" x14ac:dyDescent="0.2">
      <c r="A57" s="478">
        <v>30</v>
      </c>
      <c r="B57" s="477">
        <v>7.15</v>
      </c>
      <c r="C57" s="10013">
        <v>7.3</v>
      </c>
      <c r="D57" s="10014">
        <v>12000</v>
      </c>
      <c r="E57" s="10015">
        <f t="shared" si="0"/>
        <v>11685.6</v>
      </c>
      <c r="F57" s="10016">
        <v>62</v>
      </c>
      <c r="G57" s="10017">
        <v>15.15</v>
      </c>
      <c r="H57" s="10017">
        <v>15.3</v>
      </c>
      <c r="I57" s="10014">
        <v>12000</v>
      </c>
      <c r="J57" s="10015">
        <f t="shared" si="1"/>
        <v>11685.6</v>
      </c>
      <c r="K57" s="10016">
        <v>94</v>
      </c>
      <c r="L57" s="10017">
        <v>23.15</v>
      </c>
      <c r="M57" s="10017">
        <v>23.3</v>
      </c>
      <c r="N57" s="10014">
        <v>12000</v>
      </c>
      <c r="O57" s="10015">
        <f t="shared" si="2"/>
        <v>11685.6</v>
      </c>
      <c r="P57" s="476"/>
    </row>
    <row r="58" spans="1:19" x14ac:dyDescent="0.2">
      <c r="A58" s="10018">
        <v>31</v>
      </c>
      <c r="B58" s="10019">
        <v>7.3</v>
      </c>
      <c r="C58" s="10020">
        <v>7.45</v>
      </c>
      <c r="D58" s="10021">
        <v>12000</v>
      </c>
      <c r="E58" s="10022">
        <f t="shared" si="0"/>
        <v>11685.6</v>
      </c>
      <c r="F58" s="10023">
        <v>63</v>
      </c>
      <c r="G58" s="10019">
        <v>15.3</v>
      </c>
      <c r="H58" s="10019">
        <v>15.45</v>
      </c>
      <c r="I58" s="10021">
        <v>12000</v>
      </c>
      <c r="J58" s="10022">
        <f t="shared" si="1"/>
        <v>11685.6</v>
      </c>
      <c r="K58" s="10023">
        <v>95</v>
      </c>
      <c r="L58" s="10019">
        <v>23.3</v>
      </c>
      <c r="M58" s="10019">
        <v>23.45</v>
      </c>
      <c r="N58" s="10021">
        <v>12000</v>
      </c>
      <c r="O58" s="10022">
        <f t="shared" si="2"/>
        <v>11685.6</v>
      </c>
      <c r="P58" s="10024"/>
    </row>
    <row r="59" spans="1:19" ht="15.75" x14ac:dyDescent="0.25">
      <c r="A59" s="10642">
        <v>32</v>
      </c>
      <c r="B59" s="218">
        <v>7.45</v>
      </c>
      <c r="C59" s="10648">
        <v>8</v>
      </c>
      <c r="D59" s="10645">
        <v>12000</v>
      </c>
      <c r="E59" s="217">
        <f t="shared" si="0"/>
        <v>11685.6</v>
      </c>
      <c r="F59" s="10647">
        <v>64</v>
      </c>
      <c r="G59" s="10643">
        <v>15.45</v>
      </c>
      <c r="H59" s="10643">
        <v>16</v>
      </c>
      <c r="I59" s="10645">
        <v>12000</v>
      </c>
      <c r="J59" s="217">
        <f t="shared" si="1"/>
        <v>11685.6</v>
      </c>
      <c r="K59" s="10647">
        <v>96</v>
      </c>
      <c r="L59" s="10643">
        <v>23.45</v>
      </c>
      <c r="M59" s="10643">
        <v>24</v>
      </c>
      <c r="N59" s="10645">
        <v>12000</v>
      </c>
      <c r="O59" s="217">
        <f t="shared" si="2"/>
        <v>11685.6</v>
      </c>
      <c r="P59" s="785"/>
    </row>
    <row r="60" spans="1:19" x14ac:dyDescent="0.2">
      <c r="A60" s="475" t="s">
        <v>27</v>
      </c>
      <c r="B60" s="474"/>
      <c r="C60" s="474"/>
      <c r="D60" s="473">
        <f>SUM(D28:D59)</f>
        <v>384000</v>
      </c>
      <c r="E60" s="10025">
        <f>SUM(E28:E59)</f>
        <v>373939.1999999999</v>
      </c>
      <c r="F60" s="474"/>
      <c r="G60" s="474"/>
      <c r="H60" s="474"/>
      <c r="I60" s="473">
        <f>SUM(I28:I59)</f>
        <v>384000</v>
      </c>
      <c r="J60" s="10025">
        <f>SUM(J28:J59)</f>
        <v>373939.1999999999</v>
      </c>
      <c r="K60" s="474"/>
      <c r="L60" s="474"/>
      <c r="M60" s="474"/>
      <c r="N60" s="474">
        <f>SUM(N28:N59)</f>
        <v>384000</v>
      </c>
      <c r="O60" s="10025">
        <f>SUM(O28:O59)</f>
        <v>373939.1999999999</v>
      </c>
      <c r="P60" s="472"/>
    </row>
    <row r="64" spans="1:19" x14ac:dyDescent="0.2">
      <c r="A64" s="238" t="s">
        <v>144</v>
      </c>
      <c r="B64" s="238">
        <f>SUM(D60,I60,N60)/(4000*1000)</f>
        <v>0.28799999999999998</v>
      </c>
      <c r="C64" s="238">
        <f>ROUNDDOWN(SUM(E60,J60,O60)/(4000*1000),4)</f>
        <v>0.28039999999999998</v>
      </c>
    </row>
    <row r="66" spans="1:16" x14ac:dyDescent="0.2">
      <c r="A66" s="471"/>
      <c r="B66" s="470"/>
      <c r="C66" s="470"/>
      <c r="D66" s="469"/>
      <c r="E66" s="470"/>
      <c r="F66" s="470"/>
      <c r="G66" s="470"/>
      <c r="H66" s="470"/>
      <c r="I66" s="469"/>
      <c r="J66" s="10026"/>
      <c r="K66" s="470"/>
      <c r="L66" s="470"/>
      <c r="M66" s="470"/>
      <c r="N66" s="470"/>
      <c r="O66" s="470"/>
      <c r="P66" s="468"/>
    </row>
    <row r="67" spans="1:16" x14ac:dyDescent="0.2">
      <c r="A67" s="467" t="s">
        <v>28</v>
      </c>
      <c r="B67" s="466"/>
      <c r="C67" s="466"/>
      <c r="D67" s="465"/>
      <c r="E67" s="10027"/>
      <c r="F67" s="466"/>
      <c r="G67" s="466"/>
      <c r="H67" s="10027"/>
      <c r="I67" s="465"/>
      <c r="J67" s="10028"/>
      <c r="K67" s="466"/>
      <c r="L67" s="466"/>
      <c r="M67" s="466"/>
      <c r="N67" s="466"/>
      <c r="O67" s="466"/>
      <c r="P67" s="464"/>
    </row>
    <row r="68" spans="1:16" x14ac:dyDescent="0.2">
      <c r="A68" s="463"/>
      <c r="B68" s="462"/>
      <c r="C68" s="462"/>
      <c r="D68" s="462"/>
      <c r="E68" s="462"/>
      <c r="F68" s="462"/>
      <c r="G68" s="462"/>
      <c r="H68" s="462"/>
      <c r="I68" s="462"/>
      <c r="J68" s="462"/>
      <c r="K68" s="462"/>
      <c r="L68" s="461"/>
      <c r="M68" s="461"/>
      <c r="N68" s="461"/>
      <c r="O68" s="461"/>
      <c r="P68" s="460"/>
    </row>
    <row r="69" spans="1:16" x14ac:dyDescent="0.2">
      <c r="A69" s="738"/>
      <c r="B69" s="782"/>
      <c r="C69" s="782"/>
      <c r="D69" s="781"/>
      <c r="E69" s="201"/>
      <c r="F69" s="782"/>
      <c r="G69" s="782"/>
      <c r="H69" s="201"/>
      <c r="I69" s="781"/>
      <c r="J69" s="200"/>
      <c r="K69" s="782"/>
      <c r="L69" s="782"/>
      <c r="M69" s="782"/>
      <c r="N69" s="782"/>
      <c r="O69" s="782"/>
      <c r="P69" s="785"/>
    </row>
    <row r="70" spans="1:16" x14ac:dyDescent="0.2">
      <c r="A70" s="229"/>
      <c r="B70" s="782"/>
      <c r="C70" s="782"/>
      <c r="D70" s="781"/>
      <c r="E70" s="201"/>
      <c r="F70" s="782"/>
      <c r="G70" s="782"/>
      <c r="H70" s="201"/>
      <c r="I70" s="781"/>
      <c r="J70" s="782"/>
      <c r="K70" s="782"/>
      <c r="L70" s="782"/>
      <c r="M70" s="782"/>
      <c r="N70" s="782"/>
      <c r="O70" s="782"/>
      <c r="P70" s="785"/>
    </row>
    <row r="71" spans="1:16" x14ac:dyDescent="0.2">
      <c r="A71" s="459"/>
      <c r="B71" s="458"/>
      <c r="C71" s="458"/>
      <c r="D71" s="457"/>
      <c r="E71" s="10029"/>
      <c r="F71" s="458"/>
      <c r="G71" s="458"/>
      <c r="H71" s="10029"/>
      <c r="I71" s="457"/>
      <c r="J71" s="458"/>
      <c r="K71" s="458"/>
      <c r="L71" s="458"/>
      <c r="M71" s="458"/>
      <c r="N71" s="458"/>
      <c r="O71" s="458"/>
      <c r="P71" s="456"/>
    </row>
    <row r="72" spans="1:16" x14ac:dyDescent="0.2">
      <c r="A72" s="229"/>
      <c r="B72" s="782"/>
      <c r="C72" s="782"/>
      <c r="D72" s="781"/>
      <c r="E72" s="201"/>
      <c r="F72" s="782"/>
      <c r="G72" s="782"/>
      <c r="H72" s="201"/>
      <c r="I72" s="781"/>
      <c r="J72" s="782"/>
      <c r="K72" s="782"/>
      <c r="L72" s="782"/>
      <c r="M72" s="782" t="s">
        <v>29</v>
      </c>
      <c r="N72" s="782"/>
      <c r="O72" s="782"/>
      <c r="P72" s="785"/>
    </row>
    <row r="73" spans="1:16" x14ac:dyDescent="0.2">
      <c r="A73" s="455"/>
      <c r="B73" s="454"/>
      <c r="C73" s="454"/>
      <c r="D73" s="453"/>
      <c r="E73" s="10030"/>
      <c r="F73" s="454"/>
      <c r="G73" s="454"/>
      <c r="H73" s="10030"/>
      <c r="I73" s="453"/>
      <c r="J73" s="454"/>
      <c r="K73" s="454"/>
      <c r="L73" s="454"/>
      <c r="M73" s="454" t="s">
        <v>30</v>
      </c>
      <c r="N73" s="454"/>
      <c r="O73" s="454"/>
      <c r="P73" s="452"/>
    </row>
    <row r="74" spans="1:16" ht="15.75" x14ac:dyDescent="0.25">
      <c r="E74" s="451"/>
      <c r="H74" s="451"/>
    </row>
    <row r="75" spans="1:16" ht="15.75" x14ac:dyDescent="0.25">
      <c r="C75" s="224"/>
      <c r="E75" s="735"/>
      <c r="H75" s="735"/>
    </row>
    <row r="76" spans="1:16" ht="15.75" x14ac:dyDescent="0.25">
      <c r="E76" s="735"/>
      <c r="H76" s="735"/>
    </row>
    <row r="77" spans="1:16" ht="15.75" x14ac:dyDescent="0.25">
      <c r="E77" s="735"/>
      <c r="H77" s="735"/>
    </row>
    <row r="78" spans="1:16" ht="15.75" x14ac:dyDescent="0.25">
      <c r="E78" s="10031"/>
      <c r="H78" s="10031"/>
    </row>
    <row r="79" spans="1:16" ht="15.75" x14ac:dyDescent="0.25">
      <c r="E79" s="735"/>
      <c r="H79" s="735"/>
    </row>
    <row r="80" spans="1:16" ht="15.75" x14ac:dyDescent="0.25">
      <c r="E80" s="735"/>
      <c r="H80" s="735"/>
    </row>
    <row r="81" spans="5:13" ht="15.75" x14ac:dyDescent="0.25">
      <c r="E81" s="735"/>
      <c r="H81" s="735"/>
    </row>
    <row r="82" spans="5:13" ht="15.75" x14ac:dyDescent="0.25">
      <c r="E82" s="735"/>
      <c r="H82" s="735"/>
    </row>
    <row r="83" spans="5:13" ht="15.75" x14ac:dyDescent="0.25">
      <c r="E83" s="10032"/>
      <c r="H83" s="10032"/>
    </row>
    <row r="84" spans="5:13" ht="15.75" x14ac:dyDescent="0.25">
      <c r="E84" s="735"/>
      <c r="H84" s="735"/>
    </row>
    <row r="85" spans="5:13" ht="15.75" x14ac:dyDescent="0.25">
      <c r="E85" s="735"/>
      <c r="H85" s="735"/>
    </row>
    <row r="86" spans="5:13" ht="15.75" x14ac:dyDescent="0.25">
      <c r="E86" s="450"/>
      <c r="H86" s="450"/>
    </row>
    <row r="87" spans="5:13" ht="15.75" x14ac:dyDescent="0.25">
      <c r="E87" s="10033"/>
      <c r="H87" s="10033"/>
    </row>
    <row r="88" spans="5:13" ht="15.75" x14ac:dyDescent="0.25">
      <c r="E88" s="735"/>
      <c r="H88" s="735"/>
    </row>
    <row r="89" spans="5:13" ht="15.75" x14ac:dyDescent="0.25">
      <c r="E89" s="10034"/>
      <c r="H89" s="10034"/>
    </row>
    <row r="90" spans="5:13" ht="15.75" x14ac:dyDescent="0.25">
      <c r="E90" s="735"/>
      <c r="H90" s="735"/>
    </row>
    <row r="91" spans="5:13" ht="15.75" x14ac:dyDescent="0.25">
      <c r="E91" s="735"/>
      <c r="H91" s="735"/>
    </row>
    <row r="92" spans="5:13" ht="15.75" x14ac:dyDescent="0.25">
      <c r="E92" s="735"/>
      <c r="H92" s="735"/>
    </row>
    <row r="93" spans="5:13" ht="15.75" x14ac:dyDescent="0.25">
      <c r="E93" s="735"/>
      <c r="H93" s="735"/>
    </row>
    <row r="94" spans="5:13" ht="15.75" x14ac:dyDescent="0.25">
      <c r="E94" s="735"/>
      <c r="H94" s="735"/>
    </row>
    <row r="95" spans="5:13" ht="15.75" x14ac:dyDescent="0.25">
      <c r="E95" s="10035"/>
      <c r="H95" s="10035"/>
    </row>
    <row r="96" spans="5:13" ht="15.75" x14ac:dyDescent="0.25">
      <c r="E96" s="449"/>
      <c r="H96" s="449"/>
      <c r="M96" s="448" t="s">
        <v>8</v>
      </c>
    </row>
    <row r="97" spans="5:14" ht="15.75" x14ac:dyDescent="0.25">
      <c r="E97" s="735"/>
      <c r="H97" s="735"/>
    </row>
    <row r="98" spans="5:14" ht="15.75" x14ac:dyDescent="0.25">
      <c r="E98" s="447"/>
      <c r="H98" s="447"/>
    </row>
    <row r="99" spans="5:14" ht="15.75" x14ac:dyDescent="0.25">
      <c r="E99" s="446"/>
      <c r="H99" s="446"/>
    </row>
    <row r="101" spans="5:14" x14ac:dyDescent="0.2">
      <c r="N101" s="10036"/>
    </row>
    <row r="126" spans="4:4" x14ac:dyDescent="0.2">
      <c r="D126" s="10037"/>
    </row>
  </sheetData>
  <mergeCells count="1">
    <mergeCell ref="Q27:R27"/>
  </mergeCells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789"/>
      <c r="B1" s="240"/>
      <c r="C1" s="240"/>
      <c r="D1" s="239"/>
      <c r="E1" s="240"/>
      <c r="F1" s="240"/>
      <c r="G1" s="240"/>
      <c r="H1" s="240"/>
      <c r="I1" s="239"/>
      <c r="J1" s="240"/>
      <c r="K1" s="240"/>
      <c r="L1" s="240"/>
      <c r="M1" s="240"/>
      <c r="N1" s="240"/>
      <c r="O1" s="240"/>
      <c r="P1" s="788"/>
    </row>
    <row r="2" spans="1:16" ht="12.75" customHeight="1" x14ac:dyDescent="0.2">
      <c r="A2" s="445" t="s">
        <v>0</v>
      </c>
      <c r="B2" s="444"/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3"/>
    </row>
    <row r="3" spans="1:16" ht="12.75" customHeight="1" x14ac:dyDescent="0.2">
      <c r="A3" s="787"/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  <c r="P3" s="785"/>
    </row>
    <row r="4" spans="1:16" ht="12.75" customHeight="1" x14ac:dyDescent="0.2">
      <c r="A4" s="236" t="s">
        <v>145</v>
      </c>
      <c r="B4" s="784"/>
      <c r="C4" s="784"/>
      <c r="D4" s="784"/>
      <c r="E4" s="784"/>
      <c r="F4" s="784"/>
      <c r="G4" s="784"/>
      <c r="H4" s="784"/>
      <c r="I4" s="784"/>
      <c r="J4" s="783"/>
      <c r="K4" s="782"/>
      <c r="L4" s="782"/>
      <c r="M4" s="782"/>
      <c r="N4" s="782"/>
      <c r="O4" s="782"/>
      <c r="P4" s="785"/>
    </row>
    <row r="5" spans="1:16" ht="12.75" customHeight="1" x14ac:dyDescent="0.2">
      <c r="A5" s="235"/>
      <c r="B5" s="782"/>
      <c r="C5" s="782"/>
      <c r="D5" s="781"/>
      <c r="E5" s="782"/>
      <c r="F5" s="782"/>
      <c r="G5" s="782"/>
      <c r="H5" s="782"/>
      <c r="I5" s="781"/>
      <c r="J5" s="782"/>
      <c r="K5" s="782"/>
      <c r="L5" s="782"/>
      <c r="M5" s="782"/>
      <c r="N5" s="782"/>
      <c r="O5" s="782"/>
      <c r="P5" s="785"/>
    </row>
    <row r="6" spans="1:16" ht="12.75" customHeight="1" x14ac:dyDescent="0.2">
      <c r="A6" s="235" t="s">
        <v>2</v>
      </c>
      <c r="B6" s="782"/>
      <c r="C6" s="782"/>
      <c r="D6" s="781"/>
      <c r="E6" s="782"/>
      <c r="F6" s="782"/>
      <c r="G6" s="782"/>
      <c r="H6" s="782"/>
      <c r="I6" s="781"/>
      <c r="J6" s="782"/>
      <c r="K6" s="782"/>
      <c r="L6" s="782"/>
      <c r="M6" s="782"/>
      <c r="N6" s="782"/>
      <c r="O6" s="782"/>
      <c r="P6" s="785"/>
    </row>
    <row r="7" spans="1:16" ht="12.75" customHeight="1" x14ac:dyDescent="0.2">
      <c r="A7" s="235" t="s">
        <v>3</v>
      </c>
      <c r="B7" s="782"/>
      <c r="C7" s="782"/>
      <c r="D7" s="781"/>
      <c r="E7" s="782"/>
      <c r="F7" s="782"/>
      <c r="G7" s="782"/>
      <c r="H7" s="782"/>
      <c r="I7" s="781"/>
      <c r="J7" s="782"/>
      <c r="K7" s="782"/>
      <c r="L7" s="782"/>
      <c r="M7" s="782"/>
      <c r="N7" s="782"/>
      <c r="O7" s="782"/>
      <c r="P7" s="785"/>
    </row>
    <row r="8" spans="1:16" ht="12.75" customHeight="1" x14ac:dyDescent="0.2">
      <c r="A8" s="235" t="s">
        <v>4</v>
      </c>
      <c r="B8" s="782"/>
      <c r="C8" s="782"/>
      <c r="D8" s="781"/>
      <c r="E8" s="782"/>
      <c r="F8" s="782"/>
      <c r="G8" s="782"/>
      <c r="H8" s="782"/>
      <c r="I8" s="781"/>
      <c r="J8" s="782"/>
      <c r="K8" s="782"/>
      <c r="L8" s="782"/>
      <c r="M8" s="782"/>
      <c r="N8" s="782"/>
      <c r="O8" s="782"/>
      <c r="P8" s="785"/>
    </row>
    <row r="9" spans="1:16" ht="12.75" customHeight="1" x14ac:dyDescent="0.2">
      <c r="A9" s="10038" t="s">
        <v>5</v>
      </c>
      <c r="B9" s="10039"/>
      <c r="C9" s="10039"/>
      <c r="D9" s="10040"/>
      <c r="E9" s="10039"/>
      <c r="F9" s="10039"/>
      <c r="G9" s="10039"/>
      <c r="H9" s="10039"/>
      <c r="I9" s="10040"/>
      <c r="J9" s="10039"/>
      <c r="K9" s="10039"/>
      <c r="L9" s="10039"/>
      <c r="M9" s="10039"/>
      <c r="N9" s="10039"/>
      <c r="O9" s="10039"/>
      <c r="P9" s="10041"/>
    </row>
    <row r="10" spans="1:16" ht="12.75" customHeight="1" x14ac:dyDescent="0.2">
      <c r="A10" s="235" t="s">
        <v>6</v>
      </c>
      <c r="B10" s="782"/>
      <c r="C10" s="782"/>
      <c r="D10" s="781"/>
      <c r="E10" s="782"/>
      <c r="F10" s="782"/>
      <c r="G10" s="782"/>
      <c r="H10" s="782"/>
      <c r="I10" s="781"/>
      <c r="J10" s="782"/>
      <c r="K10" s="782"/>
      <c r="L10" s="782"/>
      <c r="M10" s="782"/>
      <c r="N10" s="782"/>
      <c r="O10" s="782"/>
      <c r="P10" s="785"/>
    </row>
    <row r="11" spans="1:16" ht="12.75" customHeight="1" x14ac:dyDescent="0.2">
      <c r="A11" s="235"/>
      <c r="B11" s="782"/>
      <c r="C11" s="782"/>
      <c r="D11" s="781"/>
      <c r="E11" s="782"/>
      <c r="F11" s="782"/>
      <c r="G11" s="778"/>
      <c r="H11" s="782"/>
      <c r="I11" s="781"/>
      <c r="J11" s="782"/>
      <c r="K11" s="782"/>
      <c r="L11" s="782"/>
      <c r="M11" s="782"/>
      <c r="N11" s="782"/>
      <c r="O11" s="782"/>
      <c r="P11" s="785"/>
    </row>
    <row r="12" spans="1:16" ht="12.75" customHeight="1" x14ac:dyDescent="0.2">
      <c r="A12" s="442" t="s">
        <v>146</v>
      </c>
      <c r="B12" s="441"/>
      <c r="C12" s="441"/>
      <c r="D12" s="440"/>
      <c r="E12" s="441" t="s">
        <v>8</v>
      </c>
      <c r="F12" s="441"/>
      <c r="G12" s="441"/>
      <c r="H12" s="441"/>
      <c r="I12" s="440"/>
      <c r="J12" s="441"/>
      <c r="K12" s="441"/>
      <c r="L12" s="441"/>
      <c r="M12" s="441"/>
      <c r="N12" s="439" t="s">
        <v>147</v>
      </c>
      <c r="O12" s="441"/>
      <c r="P12" s="438"/>
    </row>
    <row r="13" spans="1:16" ht="12.75" customHeight="1" x14ac:dyDescent="0.2">
      <c r="A13" s="235"/>
      <c r="B13" s="782"/>
      <c r="C13" s="782"/>
      <c r="D13" s="781"/>
      <c r="E13" s="782"/>
      <c r="F13" s="782"/>
      <c r="G13" s="782"/>
      <c r="H13" s="782"/>
      <c r="I13" s="781"/>
      <c r="J13" s="782"/>
      <c r="K13" s="782"/>
      <c r="L13" s="782"/>
      <c r="M13" s="782"/>
      <c r="N13" s="782"/>
      <c r="O13" s="782"/>
      <c r="P13" s="785"/>
    </row>
    <row r="14" spans="1:16" ht="12.75" customHeight="1" x14ac:dyDescent="0.2">
      <c r="A14" s="437" t="s">
        <v>10</v>
      </c>
      <c r="B14" s="436"/>
      <c r="C14" s="436"/>
      <c r="D14" s="435"/>
      <c r="E14" s="436"/>
      <c r="F14" s="436"/>
      <c r="G14" s="436"/>
      <c r="H14" s="436"/>
      <c r="I14" s="435"/>
      <c r="J14" s="436"/>
      <c r="K14" s="436"/>
      <c r="L14" s="436"/>
      <c r="M14" s="436"/>
      <c r="N14" s="434"/>
      <c r="O14" s="433"/>
      <c r="P14" s="432"/>
    </row>
    <row r="15" spans="1:16" ht="12.75" customHeight="1" x14ac:dyDescent="0.2">
      <c r="A15" s="229"/>
      <c r="B15" s="782"/>
      <c r="C15" s="782"/>
      <c r="D15" s="781"/>
      <c r="E15" s="782"/>
      <c r="F15" s="782"/>
      <c r="G15" s="782"/>
      <c r="H15" s="782"/>
      <c r="I15" s="781"/>
      <c r="J15" s="782"/>
      <c r="K15" s="782"/>
      <c r="L15" s="782"/>
      <c r="M15" s="782"/>
      <c r="N15" s="775" t="s">
        <v>11</v>
      </c>
      <c r="O15" s="774" t="s">
        <v>12</v>
      </c>
      <c r="P15" s="785"/>
    </row>
    <row r="16" spans="1:16" ht="12.75" customHeight="1" x14ac:dyDescent="0.2">
      <c r="A16" s="431" t="s">
        <v>13</v>
      </c>
      <c r="B16" s="430"/>
      <c r="C16" s="430"/>
      <c r="D16" s="429"/>
      <c r="E16" s="430"/>
      <c r="F16" s="430"/>
      <c r="G16" s="430"/>
      <c r="H16" s="430"/>
      <c r="I16" s="429"/>
      <c r="J16" s="430"/>
      <c r="K16" s="430"/>
      <c r="L16" s="430"/>
      <c r="M16" s="430"/>
      <c r="N16" s="428"/>
      <c r="O16" s="427"/>
      <c r="P16" s="427"/>
    </row>
    <row r="17" spans="1:47" ht="12.75" customHeight="1" x14ac:dyDescent="0.2">
      <c r="A17" s="10042" t="s">
        <v>14</v>
      </c>
      <c r="B17" s="10043"/>
      <c r="C17" s="10043"/>
      <c r="D17" s="10044"/>
      <c r="E17" s="10043"/>
      <c r="F17" s="10043"/>
      <c r="G17" s="10043"/>
      <c r="H17" s="10043"/>
      <c r="I17" s="10044"/>
      <c r="J17" s="10043"/>
      <c r="K17" s="10043"/>
      <c r="L17" s="10043"/>
      <c r="M17" s="10043"/>
      <c r="N17" s="10045" t="s">
        <v>15</v>
      </c>
      <c r="O17" s="10046" t="s">
        <v>16</v>
      </c>
      <c r="P17" s="10047"/>
    </row>
    <row r="18" spans="1:47" ht="12.75" customHeight="1" x14ac:dyDescent="0.2">
      <c r="A18" s="426"/>
      <c r="B18" s="425"/>
      <c r="C18" s="425"/>
      <c r="D18" s="424"/>
      <c r="E18" s="425"/>
      <c r="F18" s="425"/>
      <c r="G18" s="425"/>
      <c r="H18" s="425"/>
      <c r="I18" s="424"/>
      <c r="J18" s="425"/>
      <c r="K18" s="425"/>
      <c r="L18" s="425"/>
      <c r="M18" s="425"/>
      <c r="N18" s="423"/>
      <c r="O18" s="422"/>
      <c r="P18" s="421" t="s">
        <v>8</v>
      </c>
    </row>
    <row r="19" spans="1:47" ht="12.75" customHeight="1" x14ac:dyDescent="0.2">
      <c r="A19" s="229"/>
      <c r="B19" s="782"/>
      <c r="C19" s="782"/>
      <c r="D19" s="781"/>
      <c r="E19" s="782"/>
      <c r="F19" s="782"/>
      <c r="G19" s="782"/>
      <c r="H19" s="782"/>
      <c r="I19" s="781"/>
      <c r="J19" s="782"/>
      <c r="K19" s="224"/>
      <c r="L19" s="782" t="s">
        <v>17</v>
      </c>
      <c r="M19" s="782"/>
      <c r="N19" s="768"/>
      <c r="O19" s="223"/>
      <c r="P19" s="785"/>
      <c r="AU19" s="10645"/>
    </row>
    <row r="20" spans="1:47" ht="12.75" customHeight="1" x14ac:dyDescent="0.2">
      <c r="A20" s="420"/>
      <c r="B20" s="419"/>
      <c r="C20" s="419"/>
      <c r="D20" s="418"/>
      <c r="E20" s="419"/>
      <c r="F20" s="419"/>
      <c r="G20" s="419"/>
      <c r="H20" s="419"/>
      <c r="I20" s="418"/>
      <c r="J20" s="419"/>
      <c r="K20" s="419"/>
      <c r="L20" s="419"/>
      <c r="M20" s="419"/>
      <c r="N20" s="417"/>
      <c r="O20" s="416"/>
      <c r="P20" s="415"/>
    </row>
    <row r="21" spans="1:47" ht="12.75" customHeight="1" x14ac:dyDescent="0.2">
      <c r="A21" s="235"/>
      <c r="B21" s="782"/>
      <c r="C21" s="786"/>
      <c r="D21" s="786"/>
      <c r="E21" s="782"/>
      <c r="F21" s="782"/>
      <c r="G21" s="782"/>
      <c r="H21" s="782" t="s">
        <v>8</v>
      </c>
      <c r="I21" s="781"/>
      <c r="J21" s="782"/>
      <c r="K21" s="782"/>
      <c r="L21" s="782"/>
      <c r="M21" s="782"/>
      <c r="N21" s="766"/>
      <c r="O21" s="765"/>
      <c r="P21" s="785"/>
    </row>
    <row r="22" spans="1:47" ht="12.75" customHeight="1" x14ac:dyDescent="0.2">
      <c r="A22" s="229"/>
      <c r="B22" s="782"/>
      <c r="C22" s="782"/>
      <c r="D22" s="781"/>
      <c r="E22" s="782"/>
      <c r="F22" s="782"/>
      <c r="G22" s="782"/>
      <c r="H22" s="782"/>
      <c r="I22" s="781"/>
      <c r="J22" s="782"/>
      <c r="K22" s="782"/>
      <c r="L22" s="782"/>
      <c r="M22" s="782"/>
      <c r="N22" s="782"/>
      <c r="O22" s="782"/>
      <c r="P22" s="785"/>
    </row>
    <row r="23" spans="1:47" ht="12.75" customHeight="1" x14ac:dyDescent="0.2">
      <c r="A23" s="414" t="s">
        <v>18</v>
      </c>
      <c r="B23" s="413"/>
      <c r="C23" s="413"/>
      <c r="D23" s="412"/>
      <c r="E23" s="411" t="s">
        <v>19</v>
      </c>
      <c r="F23" s="411"/>
      <c r="G23" s="411"/>
      <c r="H23" s="411"/>
      <c r="I23" s="411"/>
      <c r="J23" s="411"/>
      <c r="K23" s="411"/>
      <c r="L23" s="411"/>
      <c r="M23" s="413"/>
      <c r="N23" s="413"/>
      <c r="O23" s="413"/>
      <c r="P23" s="410"/>
    </row>
    <row r="24" spans="1:47" ht="15.75" x14ac:dyDescent="0.25">
      <c r="A24" s="229"/>
      <c r="B24" s="782"/>
      <c r="C24" s="782"/>
      <c r="D24" s="781"/>
      <c r="E24" s="764" t="s">
        <v>20</v>
      </c>
      <c r="F24" s="764"/>
      <c r="G24" s="764"/>
      <c r="H24" s="764"/>
      <c r="I24" s="764"/>
      <c r="J24" s="764"/>
      <c r="K24" s="764"/>
      <c r="L24" s="764"/>
      <c r="M24" s="782"/>
      <c r="N24" s="782"/>
      <c r="O24" s="782"/>
      <c r="P24" s="785"/>
    </row>
    <row r="25" spans="1:47" ht="12.75" customHeight="1" x14ac:dyDescent="0.2">
      <c r="A25" s="763"/>
      <c r="B25" s="762" t="s">
        <v>21</v>
      </c>
      <c r="C25" s="761"/>
      <c r="D25" s="761"/>
      <c r="E25" s="761"/>
      <c r="F25" s="761"/>
      <c r="G25" s="761"/>
      <c r="H25" s="761"/>
      <c r="I25" s="761"/>
      <c r="J25" s="761"/>
      <c r="K25" s="761"/>
      <c r="L25" s="761"/>
      <c r="M25" s="761"/>
      <c r="N25" s="761"/>
      <c r="O25" s="782"/>
      <c r="P25" s="785"/>
    </row>
    <row r="26" spans="1:47" ht="12.75" customHeight="1" x14ac:dyDescent="0.2">
      <c r="A26" s="760" t="s">
        <v>22</v>
      </c>
      <c r="B26" s="759" t="s">
        <v>23</v>
      </c>
      <c r="C26" s="759"/>
      <c r="D26" s="760" t="s">
        <v>24</v>
      </c>
      <c r="E26" s="760" t="s">
        <v>25</v>
      </c>
      <c r="F26" s="760" t="s">
        <v>22</v>
      </c>
      <c r="G26" s="759" t="s">
        <v>23</v>
      </c>
      <c r="H26" s="759"/>
      <c r="I26" s="760" t="s">
        <v>24</v>
      </c>
      <c r="J26" s="760" t="s">
        <v>25</v>
      </c>
      <c r="K26" s="760" t="s">
        <v>22</v>
      </c>
      <c r="L26" s="759" t="s">
        <v>23</v>
      </c>
      <c r="M26" s="759"/>
      <c r="N26" s="220" t="s">
        <v>24</v>
      </c>
      <c r="O26" s="760" t="s">
        <v>25</v>
      </c>
      <c r="P26" s="785"/>
    </row>
    <row r="27" spans="1:47" ht="12.75" customHeight="1" x14ac:dyDescent="0.2">
      <c r="A27" s="760"/>
      <c r="B27" s="759" t="s">
        <v>26</v>
      </c>
      <c r="C27" s="759" t="s">
        <v>2</v>
      </c>
      <c r="D27" s="760"/>
      <c r="E27" s="760"/>
      <c r="F27" s="760"/>
      <c r="G27" s="759" t="s">
        <v>26</v>
      </c>
      <c r="H27" s="759" t="s">
        <v>2</v>
      </c>
      <c r="I27" s="760"/>
      <c r="J27" s="760"/>
      <c r="K27" s="760"/>
      <c r="L27" s="759" t="s">
        <v>26</v>
      </c>
      <c r="M27" s="759" t="s">
        <v>2</v>
      </c>
      <c r="N27" s="758"/>
      <c r="O27" s="760"/>
      <c r="P27" s="785"/>
      <c r="Q27" s="41" t="s">
        <v>165</v>
      </c>
      <c r="R27" s="40"/>
      <c r="S27" t="s">
        <v>166</v>
      </c>
    </row>
    <row r="28" spans="1:47" ht="12.75" customHeight="1" x14ac:dyDescent="0.2">
      <c r="A28" s="10048">
        <v>1</v>
      </c>
      <c r="B28" s="10049">
        <v>0</v>
      </c>
      <c r="C28" s="10050">
        <v>0.15</v>
      </c>
      <c r="D28" s="10051">
        <v>12000</v>
      </c>
      <c r="E28" s="10052">
        <f t="shared" ref="E28:E59" si="0">D28*(100-2.62)/100</f>
        <v>11685.6</v>
      </c>
      <c r="F28" s="10053">
        <v>33</v>
      </c>
      <c r="G28" s="10054">
        <v>8</v>
      </c>
      <c r="H28" s="10054">
        <v>8.15</v>
      </c>
      <c r="I28" s="10051">
        <v>12000</v>
      </c>
      <c r="J28" s="10052">
        <f t="shared" ref="J28:J59" si="1">I28*(100-2.62)/100</f>
        <v>11685.6</v>
      </c>
      <c r="K28" s="10053">
        <v>65</v>
      </c>
      <c r="L28" s="10054">
        <v>16</v>
      </c>
      <c r="M28" s="10054">
        <v>16.149999999999999</v>
      </c>
      <c r="N28" s="10051">
        <v>12000</v>
      </c>
      <c r="O28" s="10052">
        <f t="shared" ref="O28:O59" si="2">N28*(100-2.62)/100</f>
        <v>11685.6</v>
      </c>
      <c r="P28" s="10055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5">
      <c r="A29" s="10642">
        <v>2</v>
      </c>
      <c r="B29" s="10642">
        <v>0.15</v>
      </c>
      <c r="C29" s="216">
        <v>0.3</v>
      </c>
      <c r="D29" s="10645">
        <v>12000</v>
      </c>
      <c r="E29" s="217">
        <f t="shared" si="0"/>
        <v>11685.6</v>
      </c>
      <c r="F29" s="10647">
        <v>34</v>
      </c>
      <c r="G29" s="10643">
        <v>8.15</v>
      </c>
      <c r="H29" s="10643">
        <v>8.3000000000000007</v>
      </c>
      <c r="I29" s="10645">
        <v>12000</v>
      </c>
      <c r="J29" s="217">
        <f t="shared" si="1"/>
        <v>11685.6</v>
      </c>
      <c r="K29" s="10647">
        <v>66</v>
      </c>
      <c r="L29" s="10643">
        <v>16.149999999999999</v>
      </c>
      <c r="M29" s="10643">
        <v>16.3</v>
      </c>
      <c r="N29" s="10645">
        <v>12000</v>
      </c>
      <c r="O29" s="217">
        <f t="shared" si="2"/>
        <v>11685.6</v>
      </c>
      <c r="P29" s="78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10056">
        <v>3</v>
      </c>
      <c r="B30" s="10057">
        <v>0.3</v>
      </c>
      <c r="C30" s="10058">
        <v>0.45</v>
      </c>
      <c r="D30" s="10059">
        <v>12000</v>
      </c>
      <c r="E30" s="10060">
        <f t="shared" si="0"/>
        <v>11685.6</v>
      </c>
      <c r="F30" s="10061">
        <v>35</v>
      </c>
      <c r="G30" s="10062">
        <v>8.3000000000000007</v>
      </c>
      <c r="H30" s="10062">
        <v>8.4499999999999993</v>
      </c>
      <c r="I30" s="10059">
        <v>12000</v>
      </c>
      <c r="J30" s="10060">
        <f t="shared" si="1"/>
        <v>11685.6</v>
      </c>
      <c r="K30" s="10061">
        <v>67</v>
      </c>
      <c r="L30" s="10062">
        <v>16.3</v>
      </c>
      <c r="M30" s="10062">
        <v>16.45</v>
      </c>
      <c r="N30" s="10059">
        <v>12000</v>
      </c>
      <c r="O30" s="10060">
        <f t="shared" si="2"/>
        <v>11685.6</v>
      </c>
      <c r="P30" s="10063"/>
      <c r="Q30" s="10609">
        <v>2</v>
      </c>
      <c r="R30" s="10651">
        <v>2.15</v>
      </c>
      <c r="S30" s="39">
        <f>AVERAGE(D36:D39)</f>
        <v>12000</v>
      </c>
      <c r="V30" s="10064"/>
    </row>
    <row r="31" spans="1:47" ht="12.75" customHeight="1" x14ac:dyDescent="0.25">
      <c r="A31" s="10642">
        <v>4</v>
      </c>
      <c r="B31" s="10642">
        <v>0.45</v>
      </c>
      <c r="C31" s="10643">
        <v>1</v>
      </c>
      <c r="D31" s="10645">
        <v>12000</v>
      </c>
      <c r="E31" s="217">
        <f t="shared" si="0"/>
        <v>11685.6</v>
      </c>
      <c r="F31" s="10647">
        <v>36</v>
      </c>
      <c r="G31" s="10643">
        <v>8.4499999999999993</v>
      </c>
      <c r="H31" s="10643">
        <v>9</v>
      </c>
      <c r="I31" s="10645">
        <v>12000</v>
      </c>
      <c r="J31" s="217">
        <f t="shared" si="1"/>
        <v>11685.6</v>
      </c>
      <c r="K31" s="10647">
        <v>68</v>
      </c>
      <c r="L31" s="10643">
        <v>16.45</v>
      </c>
      <c r="M31" s="10643">
        <v>17</v>
      </c>
      <c r="N31" s="10645">
        <v>12000</v>
      </c>
      <c r="O31" s="217">
        <f t="shared" si="2"/>
        <v>11685.6</v>
      </c>
      <c r="P31" s="785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10065">
        <v>5</v>
      </c>
      <c r="B32" s="10066">
        <v>1</v>
      </c>
      <c r="C32" s="10067">
        <v>1.1499999999999999</v>
      </c>
      <c r="D32" s="10068">
        <v>12000</v>
      </c>
      <c r="E32" s="10069">
        <f t="shared" si="0"/>
        <v>11685.6</v>
      </c>
      <c r="F32" s="10070">
        <v>37</v>
      </c>
      <c r="G32" s="10066">
        <v>9</v>
      </c>
      <c r="H32" s="10066">
        <v>9.15</v>
      </c>
      <c r="I32" s="10068">
        <v>12000</v>
      </c>
      <c r="J32" s="10069">
        <f t="shared" si="1"/>
        <v>11685.6</v>
      </c>
      <c r="K32" s="10070">
        <v>69</v>
      </c>
      <c r="L32" s="10066">
        <v>17</v>
      </c>
      <c r="M32" s="10066">
        <v>17.149999999999999</v>
      </c>
      <c r="N32" s="10068">
        <v>12000</v>
      </c>
      <c r="O32" s="10069">
        <f t="shared" si="2"/>
        <v>11685.6</v>
      </c>
      <c r="P32" s="409"/>
      <c r="Q32" s="10609">
        <v>4</v>
      </c>
      <c r="R32" s="10626">
        <v>4.1500000000000004</v>
      </c>
      <c r="S32" s="39">
        <f>AVERAGE(D44:D47)</f>
        <v>12000</v>
      </c>
      <c r="AQ32" s="10068"/>
    </row>
    <row r="33" spans="1:19" ht="12.75" customHeight="1" x14ac:dyDescent="0.2">
      <c r="A33" s="10071">
        <v>6</v>
      </c>
      <c r="B33" s="10072">
        <v>1.1499999999999999</v>
      </c>
      <c r="C33" s="10073">
        <v>1.3</v>
      </c>
      <c r="D33" s="10074">
        <v>12000</v>
      </c>
      <c r="E33" s="10075">
        <f t="shared" si="0"/>
        <v>11685.6</v>
      </c>
      <c r="F33" s="10076">
        <v>38</v>
      </c>
      <c r="G33" s="10073">
        <v>9.15</v>
      </c>
      <c r="H33" s="10073">
        <v>9.3000000000000007</v>
      </c>
      <c r="I33" s="10074">
        <v>12000</v>
      </c>
      <c r="J33" s="10075">
        <f t="shared" si="1"/>
        <v>11685.6</v>
      </c>
      <c r="K33" s="10076">
        <v>70</v>
      </c>
      <c r="L33" s="10073">
        <v>17.149999999999999</v>
      </c>
      <c r="M33" s="10073">
        <v>17.3</v>
      </c>
      <c r="N33" s="10074">
        <v>12000</v>
      </c>
      <c r="O33" s="10075">
        <f t="shared" si="2"/>
        <v>11685.6</v>
      </c>
      <c r="P33" s="10077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10078">
        <v>7</v>
      </c>
      <c r="B34" s="10079">
        <v>1.3</v>
      </c>
      <c r="C34" s="10080">
        <v>1.45</v>
      </c>
      <c r="D34" s="10081">
        <v>12000</v>
      </c>
      <c r="E34" s="10082">
        <f t="shared" si="0"/>
        <v>11685.6</v>
      </c>
      <c r="F34" s="10083">
        <v>39</v>
      </c>
      <c r="G34" s="10084">
        <v>9.3000000000000007</v>
      </c>
      <c r="H34" s="10084">
        <v>9.4499999999999993</v>
      </c>
      <c r="I34" s="10081">
        <v>12000</v>
      </c>
      <c r="J34" s="10082">
        <f t="shared" si="1"/>
        <v>11685.6</v>
      </c>
      <c r="K34" s="10083">
        <v>71</v>
      </c>
      <c r="L34" s="10084">
        <v>17.3</v>
      </c>
      <c r="M34" s="10084">
        <v>17.45</v>
      </c>
      <c r="N34" s="10081">
        <v>12000</v>
      </c>
      <c r="O34" s="10082">
        <f t="shared" si="2"/>
        <v>11685.6</v>
      </c>
      <c r="P34" s="10085"/>
      <c r="Q34" s="10655">
        <v>6</v>
      </c>
      <c r="R34" s="10626">
        <v>6.15</v>
      </c>
      <c r="S34" s="39">
        <f>AVERAGE(D52:D55)</f>
        <v>12000</v>
      </c>
    </row>
    <row r="35" spans="1:19" ht="15.75" x14ac:dyDescent="0.25">
      <c r="A35" s="10642">
        <v>8</v>
      </c>
      <c r="B35" s="10642">
        <v>1.45</v>
      </c>
      <c r="C35" s="10643">
        <v>2</v>
      </c>
      <c r="D35" s="10645">
        <v>12000</v>
      </c>
      <c r="E35" s="217">
        <f t="shared" si="0"/>
        <v>11685.6</v>
      </c>
      <c r="F35" s="10647">
        <v>40</v>
      </c>
      <c r="G35" s="10643">
        <v>9.4499999999999993</v>
      </c>
      <c r="H35" s="10643">
        <v>10</v>
      </c>
      <c r="I35" s="10645">
        <v>12000</v>
      </c>
      <c r="J35" s="217">
        <f t="shared" si="1"/>
        <v>11685.6</v>
      </c>
      <c r="K35" s="10647">
        <v>72</v>
      </c>
      <c r="L35" s="10648">
        <v>17.45</v>
      </c>
      <c r="M35" s="10643">
        <v>18</v>
      </c>
      <c r="N35" s="10645">
        <v>12000</v>
      </c>
      <c r="O35" s="217">
        <f t="shared" si="2"/>
        <v>11685.6</v>
      </c>
      <c r="P35" s="785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10086">
        <v>9</v>
      </c>
      <c r="B36" s="10087">
        <v>2</v>
      </c>
      <c r="C36" s="10088">
        <v>2.15</v>
      </c>
      <c r="D36" s="10089">
        <v>12000</v>
      </c>
      <c r="E36" s="10090">
        <f t="shared" si="0"/>
        <v>11685.6</v>
      </c>
      <c r="F36" s="10091">
        <v>41</v>
      </c>
      <c r="G36" s="10092">
        <v>10</v>
      </c>
      <c r="H36" s="10093">
        <v>10.15</v>
      </c>
      <c r="I36" s="10089">
        <v>12000</v>
      </c>
      <c r="J36" s="10090">
        <f t="shared" si="1"/>
        <v>11685.6</v>
      </c>
      <c r="K36" s="10091">
        <v>73</v>
      </c>
      <c r="L36" s="10093">
        <v>18</v>
      </c>
      <c r="M36" s="10092">
        <v>18.149999999999999</v>
      </c>
      <c r="N36" s="10089">
        <v>12000</v>
      </c>
      <c r="O36" s="10090">
        <f t="shared" si="2"/>
        <v>11685.6</v>
      </c>
      <c r="P36" s="408"/>
      <c r="Q36" s="10655">
        <v>8</v>
      </c>
      <c r="R36" s="10655">
        <v>8.15</v>
      </c>
      <c r="S36" s="39">
        <f>AVERAGE(I28:I31)</f>
        <v>12000</v>
      </c>
    </row>
    <row r="37" spans="1:19" ht="15.75" x14ac:dyDescent="0.25">
      <c r="A37" s="10642">
        <v>10</v>
      </c>
      <c r="B37" s="10642">
        <v>2.15</v>
      </c>
      <c r="C37" s="10643">
        <v>2.2999999999999998</v>
      </c>
      <c r="D37" s="10645">
        <v>12000</v>
      </c>
      <c r="E37" s="217">
        <f t="shared" si="0"/>
        <v>11685.6</v>
      </c>
      <c r="F37" s="10647">
        <v>42</v>
      </c>
      <c r="G37" s="10643">
        <v>10.15</v>
      </c>
      <c r="H37" s="10648">
        <v>10.3</v>
      </c>
      <c r="I37" s="10645">
        <v>12000</v>
      </c>
      <c r="J37" s="217">
        <f t="shared" si="1"/>
        <v>11685.6</v>
      </c>
      <c r="K37" s="10647">
        <v>74</v>
      </c>
      <c r="L37" s="10648">
        <v>18.149999999999999</v>
      </c>
      <c r="M37" s="10643">
        <v>18.3</v>
      </c>
      <c r="N37" s="10645">
        <v>12000</v>
      </c>
      <c r="O37" s="217">
        <f t="shared" si="2"/>
        <v>11685.6</v>
      </c>
      <c r="P37" s="785"/>
      <c r="Q37" s="10655">
        <v>9</v>
      </c>
      <c r="R37" s="10655">
        <v>9.15</v>
      </c>
      <c r="S37" s="39">
        <f>AVERAGE(I32:I35)</f>
        <v>12000</v>
      </c>
    </row>
    <row r="38" spans="1:19" ht="15.75" x14ac:dyDescent="0.25">
      <c r="A38" s="10642">
        <v>11</v>
      </c>
      <c r="B38" s="216">
        <v>2.2999999999999998</v>
      </c>
      <c r="C38" s="218">
        <v>2.4500000000000002</v>
      </c>
      <c r="D38" s="10645">
        <v>12000</v>
      </c>
      <c r="E38" s="217">
        <f t="shared" si="0"/>
        <v>11685.6</v>
      </c>
      <c r="F38" s="10647">
        <v>43</v>
      </c>
      <c r="G38" s="10643">
        <v>10.3</v>
      </c>
      <c r="H38" s="10648">
        <v>10.45</v>
      </c>
      <c r="I38" s="10645">
        <v>12000</v>
      </c>
      <c r="J38" s="217">
        <f t="shared" si="1"/>
        <v>11685.6</v>
      </c>
      <c r="K38" s="10647">
        <v>75</v>
      </c>
      <c r="L38" s="10648">
        <v>18.3</v>
      </c>
      <c r="M38" s="10643">
        <v>18.45</v>
      </c>
      <c r="N38" s="10645">
        <v>12000</v>
      </c>
      <c r="O38" s="217">
        <f t="shared" si="2"/>
        <v>11685.6</v>
      </c>
      <c r="P38" s="785"/>
      <c r="Q38" s="10655">
        <v>10</v>
      </c>
      <c r="R38" s="10652">
        <v>10.15</v>
      </c>
      <c r="S38" s="39">
        <f>AVERAGE(I36:I39)</f>
        <v>12000</v>
      </c>
    </row>
    <row r="39" spans="1:19" ht="15.75" x14ac:dyDescent="0.25">
      <c r="A39" s="10642">
        <v>12</v>
      </c>
      <c r="B39" s="10642">
        <v>2.4500000000000002</v>
      </c>
      <c r="C39" s="10643">
        <v>3</v>
      </c>
      <c r="D39" s="10645">
        <v>12000</v>
      </c>
      <c r="E39" s="217">
        <f t="shared" si="0"/>
        <v>11685.6</v>
      </c>
      <c r="F39" s="10647">
        <v>44</v>
      </c>
      <c r="G39" s="10643">
        <v>10.45</v>
      </c>
      <c r="H39" s="10648">
        <v>11</v>
      </c>
      <c r="I39" s="10645">
        <v>12000</v>
      </c>
      <c r="J39" s="217">
        <f t="shared" si="1"/>
        <v>11685.6</v>
      </c>
      <c r="K39" s="10647">
        <v>76</v>
      </c>
      <c r="L39" s="10648">
        <v>18.45</v>
      </c>
      <c r="M39" s="10643">
        <v>19</v>
      </c>
      <c r="N39" s="10645">
        <v>12000</v>
      </c>
      <c r="O39" s="217">
        <f t="shared" si="2"/>
        <v>11685.6</v>
      </c>
      <c r="P39" s="785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10094">
        <v>13</v>
      </c>
      <c r="B40" s="10095">
        <v>3</v>
      </c>
      <c r="C40" s="10096">
        <v>3.15</v>
      </c>
      <c r="D40" s="10097">
        <v>12000</v>
      </c>
      <c r="E40" s="10098">
        <f t="shared" si="0"/>
        <v>11685.6</v>
      </c>
      <c r="F40" s="10099">
        <v>45</v>
      </c>
      <c r="G40" s="10100">
        <v>11</v>
      </c>
      <c r="H40" s="10101">
        <v>11.15</v>
      </c>
      <c r="I40" s="10097">
        <v>12000</v>
      </c>
      <c r="J40" s="10098">
        <f t="shared" si="1"/>
        <v>11685.6</v>
      </c>
      <c r="K40" s="10099">
        <v>77</v>
      </c>
      <c r="L40" s="10101">
        <v>19</v>
      </c>
      <c r="M40" s="10100">
        <v>19.149999999999999</v>
      </c>
      <c r="N40" s="10097">
        <v>12000</v>
      </c>
      <c r="O40" s="10098">
        <f t="shared" si="2"/>
        <v>11685.6</v>
      </c>
      <c r="P40" s="10102"/>
      <c r="Q40" s="10655">
        <v>12</v>
      </c>
      <c r="R40" s="10652">
        <v>12.15</v>
      </c>
      <c r="S40" s="39">
        <f>AVERAGE(I44:I47)</f>
        <v>12000</v>
      </c>
    </row>
    <row r="41" spans="1:19" ht="15.75" x14ac:dyDescent="0.25">
      <c r="A41" s="10642">
        <v>14</v>
      </c>
      <c r="B41" s="10642">
        <v>3.15</v>
      </c>
      <c r="C41" s="10648">
        <v>3.3</v>
      </c>
      <c r="D41" s="10645">
        <v>12000</v>
      </c>
      <c r="E41" s="217">
        <f t="shared" si="0"/>
        <v>11685.6</v>
      </c>
      <c r="F41" s="10647">
        <v>46</v>
      </c>
      <c r="G41" s="10643">
        <v>11.15</v>
      </c>
      <c r="H41" s="10648">
        <v>11.3</v>
      </c>
      <c r="I41" s="10645">
        <v>12000</v>
      </c>
      <c r="J41" s="217">
        <f t="shared" si="1"/>
        <v>11685.6</v>
      </c>
      <c r="K41" s="10647">
        <v>78</v>
      </c>
      <c r="L41" s="10648">
        <v>19.149999999999999</v>
      </c>
      <c r="M41" s="10643">
        <v>19.3</v>
      </c>
      <c r="N41" s="10645">
        <v>12000</v>
      </c>
      <c r="O41" s="217">
        <f t="shared" si="2"/>
        <v>11685.6</v>
      </c>
      <c r="P41" s="785"/>
      <c r="Q41" s="10655">
        <v>13</v>
      </c>
      <c r="R41" s="10652">
        <v>13.15</v>
      </c>
      <c r="S41" s="39">
        <f>AVERAGE(I48:I51)</f>
        <v>12000</v>
      </c>
    </row>
    <row r="42" spans="1:19" ht="15.75" x14ac:dyDescent="0.25">
      <c r="A42" s="10642">
        <v>15</v>
      </c>
      <c r="B42" s="216">
        <v>3.3</v>
      </c>
      <c r="C42" s="10644">
        <v>3.45</v>
      </c>
      <c r="D42" s="10645">
        <v>12000</v>
      </c>
      <c r="E42" s="217">
        <f t="shared" si="0"/>
        <v>11685.6</v>
      </c>
      <c r="F42" s="10647">
        <v>47</v>
      </c>
      <c r="G42" s="10643">
        <v>11.3</v>
      </c>
      <c r="H42" s="10648">
        <v>11.45</v>
      </c>
      <c r="I42" s="10645">
        <v>12000</v>
      </c>
      <c r="J42" s="217">
        <f t="shared" si="1"/>
        <v>11685.6</v>
      </c>
      <c r="K42" s="10647">
        <v>79</v>
      </c>
      <c r="L42" s="10648">
        <v>19.3</v>
      </c>
      <c r="M42" s="10643">
        <v>19.45</v>
      </c>
      <c r="N42" s="10645">
        <v>12000</v>
      </c>
      <c r="O42" s="217">
        <f t="shared" si="2"/>
        <v>11685.6</v>
      </c>
      <c r="P42" s="785"/>
      <c r="Q42" s="10655">
        <v>14</v>
      </c>
      <c r="R42" s="10652">
        <v>14.15</v>
      </c>
      <c r="S42" s="39">
        <f>AVERAGE(I52:I55)</f>
        <v>12000</v>
      </c>
    </row>
    <row r="43" spans="1:19" ht="15.75" x14ac:dyDescent="0.25">
      <c r="A43" s="10642">
        <v>16</v>
      </c>
      <c r="B43" s="10642">
        <v>3.45</v>
      </c>
      <c r="C43" s="10648">
        <v>4</v>
      </c>
      <c r="D43" s="10645">
        <v>12000</v>
      </c>
      <c r="E43" s="217">
        <f t="shared" si="0"/>
        <v>11685.6</v>
      </c>
      <c r="F43" s="10647">
        <v>48</v>
      </c>
      <c r="G43" s="10643">
        <v>11.45</v>
      </c>
      <c r="H43" s="10648">
        <v>12</v>
      </c>
      <c r="I43" s="10645">
        <v>12000</v>
      </c>
      <c r="J43" s="217">
        <f t="shared" si="1"/>
        <v>11685.6</v>
      </c>
      <c r="K43" s="10647">
        <v>80</v>
      </c>
      <c r="L43" s="10648">
        <v>19.45</v>
      </c>
      <c r="M43" s="10648">
        <v>20</v>
      </c>
      <c r="N43" s="10645">
        <v>12000</v>
      </c>
      <c r="O43" s="217">
        <f t="shared" si="2"/>
        <v>11685.6</v>
      </c>
      <c r="P43" s="785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10103">
        <v>17</v>
      </c>
      <c r="B44" s="10104">
        <v>4</v>
      </c>
      <c r="C44" s="10105">
        <v>4.1500000000000004</v>
      </c>
      <c r="D44" s="10106">
        <v>12000</v>
      </c>
      <c r="E44" s="10107">
        <f t="shared" si="0"/>
        <v>11685.6</v>
      </c>
      <c r="F44" s="10108">
        <v>49</v>
      </c>
      <c r="G44" s="10109">
        <v>12</v>
      </c>
      <c r="H44" s="10110">
        <v>12.15</v>
      </c>
      <c r="I44" s="10106">
        <v>12000</v>
      </c>
      <c r="J44" s="10107">
        <f t="shared" si="1"/>
        <v>11685.6</v>
      </c>
      <c r="K44" s="10108">
        <v>81</v>
      </c>
      <c r="L44" s="10110">
        <v>20</v>
      </c>
      <c r="M44" s="10109">
        <v>20.149999999999999</v>
      </c>
      <c r="N44" s="10106">
        <v>12000</v>
      </c>
      <c r="O44" s="10107">
        <f t="shared" si="2"/>
        <v>11685.6</v>
      </c>
      <c r="P44" s="10111"/>
      <c r="Q44" s="10655">
        <v>16</v>
      </c>
      <c r="R44" s="10655">
        <v>16.149999999999999</v>
      </c>
      <c r="S44" s="39">
        <f>AVERAGE(N28:N31)</f>
        <v>12000</v>
      </c>
    </row>
    <row r="45" spans="1:19" ht="15.75" x14ac:dyDescent="0.25">
      <c r="A45" s="10642">
        <v>18</v>
      </c>
      <c r="B45" s="10642">
        <v>4.1500000000000004</v>
      </c>
      <c r="C45" s="10648">
        <v>4.3</v>
      </c>
      <c r="D45" s="10645">
        <v>12000</v>
      </c>
      <c r="E45" s="217">
        <f t="shared" si="0"/>
        <v>11685.6</v>
      </c>
      <c r="F45" s="10647">
        <v>50</v>
      </c>
      <c r="G45" s="10643">
        <v>12.15</v>
      </c>
      <c r="H45" s="10648">
        <v>12.3</v>
      </c>
      <c r="I45" s="10645">
        <v>12000</v>
      </c>
      <c r="J45" s="217">
        <f t="shared" si="1"/>
        <v>11685.6</v>
      </c>
      <c r="K45" s="10647">
        <v>82</v>
      </c>
      <c r="L45" s="10648">
        <v>20.149999999999999</v>
      </c>
      <c r="M45" s="10643">
        <v>20.3</v>
      </c>
      <c r="N45" s="10645">
        <v>12000</v>
      </c>
      <c r="O45" s="217">
        <f t="shared" si="2"/>
        <v>11685.6</v>
      </c>
      <c r="P45" s="785"/>
      <c r="Q45" s="10655">
        <v>17</v>
      </c>
      <c r="R45" s="10655">
        <v>17.149999999999999</v>
      </c>
      <c r="S45" s="39">
        <f>AVERAGE(N32:N35)</f>
        <v>12000</v>
      </c>
    </row>
    <row r="46" spans="1:19" ht="15.75" x14ac:dyDescent="0.25">
      <c r="A46" s="10642">
        <v>19</v>
      </c>
      <c r="B46" s="216">
        <v>4.3</v>
      </c>
      <c r="C46" s="10644">
        <v>4.45</v>
      </c>
      <c r="D46" s="10645">
        <v>12000</v>
      </c>
      <c r="E46" s="217">
        <f t="shared" si="0"/>
        <v>11685.6</v>
      </c>
      <c r="F46" s="10647">
        <v>51</v>
      </c>
      <c r="G46" s="10643">
        <v>12.3</v>
      </c>
      <c r="H46" s="10648">
        <v>12.45</v>
      </c>
      <c r="I46" s="10645">
        <v>12000</v>
      </c>
      <c r="J46" s="217">
        <f t="shared" si="1"/>
        <v>11685.6</v>
      </c>
      <c r="K46" s="10647">
        <v>83</v>
      </c>
      <c r="L46" s="10648">
        <v>20.3</v>
      </c>
      <c r="M46" s="10643">
        <v>20.45</v>
      </c>
      <c r="N46" s="10645">
        <v>12000</v>
      </c>
      <c r="O46" s="217">
        <f t="shared" si="2"/>
        <v>11685.6</v>
      </c>
      <c r="P46" s="785"/>
      <c r="Q46" s="10652">
        <v>18</v>
      </c>
      <c r="R46" s="10655">
        <v>18.149999999999999</v>
      </c>
      <c r="S46" s="39">
        <f>AVERAGE(N36:N39)</f>
        <v>12000</v>
      </c>
    </row>
    <row r="47" spans="1:19" ht="15.75" x14ac:dyDescent="0.25">
      <c r="A47" s="10642">
        <v>20</v>
      </c>
      <c r="B47" s="10642">
        <v>4.45</v>
      </c>
      <c r="C47" s="10648">
        <v>5</v>
      </c>
      <c r="D47" s="10645">
        <v>12000</v>
      </c>
      <c r="E47" s="217">
        <f t="shared" si="0"/>
        <v>11685.6</v>
      </c>
      <c r="F47" s="10647">
        <v>52</v>
      </c>
      <c r="G47" s="10643">
        <v>12.45</v>
      </c>
      <c r="H47" s="10648">
        <v>13</v>
      </c>
      <c r="I47" s="10645">
        <v>12000</v>
      </c>
      <c r="J47" s="217">
        <f t="shared" si="1"/>
        <v>11685.6</v>
      </c>
      <c r="K47" s="10647">
        <v>84</v>
      </c>
      <c r="L47" s="10648">
        <v>20.45</v>
      </c>
      <c r="M47" s="10643">
        <v>21</v>
      </c>
      <c r="N47" s="10645">
        <v>12000</v>
      </c>
      <c r="O47" s="217">
        <f t="shared" si="2"/>
        <v>11685.6</v>
      </c>
      <c r="P47" s="785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10112">
        <v>21</v>
      </c>
      <c r="B48" s="10113">
        <v>5</v>
      </c>
      <c r="C48" s="10114">
        <v>5.15</v>
      </c>
      <c r="D48" s="10115">
        <v>12000</v>
      </c>
      <c r="E48" s="10116">
        <f t="shared" si="0"/>
        <v>11685.6</v>
      </c>
      <c r="F48" s="10117">
        <v>53</v>
      </c>
      <c r="G48" s="10113">
        <v>13</v>
      </c>
      <c r="H48" s="10118">
        <v>13.15</v>
      </c>
      <c r="I48" s="10115">
        <v>12000</v>
      </c>
      <c r="J48" s="10116">
        <f t="shared" si="1"/>
        <v>11685.6</v>
      </c>
      <c r="K48" s="10117">
        <v>85</v>
      </c>
      <c r="L48" s="10118">
        <v>21</v>
      </c>
      <c r="M48" s="10113">
        <v>21.15</v>
      </c>
      <c r="N48" s="10115">
        <v>12000</v>
      </c>
      <c r="O48" s="10116">
        <f t="shared" si="2"/>
        <v>11685.6</v>
      </c>
      <c r="P48" s="10119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10120">
        <v>22</v>
      </c>
      <c r="B49" s="10121">
        <v>5.15</v>
      </c>
      <c r="C49" s="10122">
        <v>5.3</v>
      </c>
      <c r="D49" s="10123">
        <v>12000</v>
      </c>
      <c r="E49" s="10124">
        <f t="shared" si="0"/>
        <v>11685.6</v>
      </c>
      <c r="F49" s="10125">
        <v>54</v>
      </c>
      <c r="G49" s="10126">
        <v>13.15</v>
      </c>
      <c r="H49" s="10122">
        <v>13.3</v>
      </c>
      <c r="I49" s="10123">
        <v>12000</v>
      </c>
      <c r="J49" s="10124">
        <f t="shared" si="1"/>
        <v>11685.6</v>
      </c>
      <c r="K49" s="10125">
        <v>86</v>
      </c>
      <c r="L49" s="10122">
        <v>21.15</v>
      </c>
      <c r="M49" s="10126">
        <v>21.3</v>
      </c>
      <c r="N49" s="10123">
        <v>12000</v>
      </c>
      <c r="O49" s="10124">
        <f t="shared" si="2"/>
        <v>11685.6</v>
      </c>
      <c r="P49" s="10127"/>
      <c r="Q49" s="10652">
        <v>21</v>
      </c>
      <c r="R49" s="10655">
        <v>21.15</v>
      </c>
      <c r="S49" s="39">
        <f>AVERAGE(N48:N51)</f>
        <v>12000</v>
      </c>
    </row>
    <row r="50" spans="1:19" ht="15.75" x14ac:dyDescent="0.25">
      <c r="A50" s="10642">
        <v>23</v>
      </c>
      <c r="B50" s="10643">
        <v>5.3</v>
      </c>
      <c r="C50" s="10644">
        <v>5.45</v>
      </c>
      <c r="D50" s="10645">
        <v>12000</v>
      </c>
      <c r="E50" s="217">
        <f t="shared" si="0"/>
        <v>11685.6</v>
      </c>
      <c r="F50" s="10647">
        <v>55</v>
      </c>
      <c r="G50" s="10643">
        <v>13.3</v>
      </c>
      <c r="H50" s="10648">
        <v>13.45</v>
      </c>
      <c r="I50" s="10645">
        <v>12000</v>
      </c>
      <c r="J50" s="217">
        <f t="shared" si="1"/>
        <v>11685.6</v>
      </c>
      <c r="K50" s="10647">
        <v>87</v>
      </c>
      <c r="L50" s="10648">
        <v>21.3</v>
      </c>
      <c r="M50" s="10643">
        <v>21.45</v>
      </c>
      <c r="N50" s="10645">
        <v>12000</v>
      </c>
      <c r="O50" s="217">
        <f t="shared" si="2"/>
        <v>11685.6</v>
      </c>
      <c r="P50" s="785"/>
      <c r="Q50" s="10652">
        <v>22</v>
      </c>
      <c r="R50" s="10655">
        <v>22.15</v>
      </c>
      <c r="S50" s="39">
        <f>AVERAGE(N52:N55)</f>
        <v>12000</v>
      </c>
    </row>
    <row r="51" spans="1:19" ht="15.75" x14ac:dyDescent="0.25">
      <c r="A51" s="10642">
        <v>24</v>
      </c>
      <c r="B51" s="218">
        <v>5.45</v>
      </c>
      <c r="C51" s="10648">
        <v>6</v>
      </c>
      <c r="D51" s="10645">
        <v>12000</v>
      </c>
      <c r="E51" s="217">
        <f t="shared" si="0"/>
        <v>11685.6</v>
      </c>
      <c r="F51" s="10647">
        <v>56</v>
      </c>
      <c r="G51" s="10643">
        <v>13.45</v>
      </c>
      <c r="H51" s="10648">
        <v>14</v>
      </c>
      <c r="I51" s="10645">
        <v>12000</v>
      </c>
      <c r="J51" s="217">
        <f t="shared" si="1"/>
        <v>11685.6</v>
      </c>
      <c r="K51" s="10647">
        <v>88</v>
      </c>
      <c r="L51" s="10648">
        <v>21.45</v>
      </c>
      <c r="M51" s="10643">
        <v>22</v>
      </c>
      <c r="N51" s="10645">
        <v>12000</v>
      </c>
      <c r="O51" s="217">
        <f t="shared" si="2"/>
        <v>11685.6</v>
      </c>
      <c r="P51" s="785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10128">
        <v>25</v>
      </c>
      <c r="B52" s="10129">
        <v>6</v>
      </c>
      <c r="C52" s="10130">
        <v>6.15</v>
      </c>
      <c r="D52" s="10131">
        <v>12000</v>
      </c>
      <c r="E52" s="10132">
        <f t="shared" si="0"/>
        <v>11685.6</v>
      </c>
      <c r="F52" s="10133">
        <v>57</v>
      </c>
      <c r="G52" s="10129">
        <v>14</v>
      </c>
      <c r="H52" s="10134">
        <v>14.15</v>
      </c>
      <c r="I52" s="10131">
        <v>12000</v>
      </c>
      <c r="J52" s="10132">
        <f t="shared" si="1"/>
        <v>11685.6</v>
      </c>
      <c r="K52" s="10133">
        <v>89</v>
      </c>
      <c r="L52" s="10134">
        <v>22</v>
      </c>
      <c r="M52" s="10129">
        <v>22.15</v>
      </c>
      <c r="N52" s="10131">
        <v>12000</v>
      </c>
      <c r="O52" s="10132">
        <f t="shared" si="2"/>
        <v>11685.6</v>
      </c>
      <c r="P52" s="10135"/>
      <c r="Q52" t="s">
        <v>167</v>
      </c>
      <c r="R52"/>
      <c r="S52" s="39">
        <f>AVERAGE(S28:S51)</f>
        <v>12000</v>
      </c>
    </row>
    <row r="53" spans="1:19" ht="15.75" x14ac:dyDescent="0.25">
      <c r="A53" s="10642">
        <v>26</v>
      </c>
      <c r="B53" s="218">
        <v>6.15</v>
      </c>
      <c r="C53" s="10648">
        <v>6.3</v>
      </c>
      <c r="D53" s="10645">
        <v>12000</v>
      </c>
      <c r="E53" s="217">
        <f t="shared" si="0"/>
        <v>11685.6</v>
      </c>
      <c r="F53" s="10647">
        <v>58</v>
      </c>
      <c r="G53" s="10643">
        <v>14.15</v>
      </c>
      <c r="H53" s="10648">
        <v>14.3</v>
      </c>
      <c r="I53" s="10645">
        <v>12000</v>
      </c>
      <c r="J53" s="217">
        <f t="shared" si="1"/>
        <v>11685.6</v>
      </c>
      <c r="K53" s="10647">
        <v>90</v>
      </c>
      <c r="L53" s="10648">
        <v>22.15</v>
      </c>
      <c r="M53" s="10643">
        <v>22.3</v>
      </c>
      <c r="N53" s="10645">
        <v>12000</v>
      </c>
      <c r="O53" s="217">
        <f t="shared" si="2"/>
        <v>11685.6</v>
      </c>
      <c r="P53" s="785"/>
    </row>
    <row r="54" spans="1:19" x14ac:dyDescent="0.2">
      <c r="A54" s="10136">
        <v>27</v>
      </c>
      <c r="B54" s="10137">
        <v>6.3</v>
      </c>
      <c r="C54" s="10138">
        <v>6.45</v>
      </c>
      <c r="D54" s="10139">
        <v>12000</v>
      </c>
      <c r="E54" s="10140">
        <f t="shared" si="0"/>
        <v>11685.6</v>
      </c>
      <c r="F54" s="10141">
        <v>59</v>
      </c>
      <c r="G54" s="10137">
        <v>14.3</v>
      </c>
      <c r="H54" s="10142">
        <v>14.45</v>
      </c>
      <c r="I54" s="10139">
        <v>12000</v>
      </c>
      <c r="J54" s="10140">
        <f t="shared" si="1"/>
        <v>11685.6</v>
      </c>
      <c r="K54" s="10141">
        <v>91</v>
      </c>
      <c r="L54" s="10142">
        <v>22.3</v>
      </c>
      <c r="M54" s="10137">
        <v>22.45</v>
      </c>
      <c r="N54" s="10139">
        <v>12000</v>
      </c>
      <c r="O54" s="10140">
        <f t="shared" si="2"/>
        <v>11685.6</v>
      </c>
      <c r="P54" s="10143"/>
    </row>
    <row r="55" spans="1:19" ht="15.75" x14ac:dyDescent="0.25">
      <c r="A55" s="10642">
        <v>28</v>
      </c>
      <c r="B55" s="218">
        <v>6.45</v>
      </c>
      <c r="C55" s="10648">
        <v>7</v>
      </c>
      <c r="D55" s="10645">
        <v>12000</v>
      </c>
      <c r="E55" s="217">
        <f t="shared" si="0"/>
        <v>11685.6</v>
      </c>
      <c r="F55" s="10647">
        <v>60</v>
      </c>
      <c r="G55" s="10643">
        <v>14.45</v>
      </c>
      <c r="H55" s="10643">
        <v>15</v>
      </c>
      <c r="I55" s="10645">
        <v>12000</v>
      </c>
      <c r="J55" s="217">
        <f t="shared" si="1"/>
        <v>11685.6</v>
      </c>
      <c r="K55" s="10647">
        <v>92</v>
      </c>
      <c r="L55" s="10648">
        <v>22.45</v>
      </c>
      <c r="M55" s="10643">
        <v>23</v>
      </c>
      <c r="N55" s="10645">
        <v>12000</v>
      </c>
      <c r="O55" s="217">
        <f t="shared" si="2"/>
        <v>11685.6</v>
      </c>
      <c r="P55" s="785"/>
    </row>
    <row r="56" spans="1:19" x14ac:dyDescent="0.2">
      <c r="A56" s="10144">
        <v>29</v>
      </c>
      <c r="B56" s="10145">
        <v>7</v>
      </c>
      <c r="C56" s="10146">
        <v>7.15</v>
      </c>
      <c r="D56" s="10147">
        <v>12000</v>
      </c>
      <c r="E56" s="10148">
        <f t="shared" si="0"/>
        <v>11685.6</v>
      </c>
      <c r="F56" s="10149">
        <v>61</v>
      </c>
      <c r="G56" s="10145">
        <v>15</v>
      </c>
      <c r="H56" s="10145">
        <v>15.15</v>
      </c>
      <c r="I56" s="10147">
        <v>12000</v>
      </c>
      <c r="J56" s="10148">
        <f t="shared" si="1"/>
        <v>11685.6</v>
      </c>
      <c r="K56" s="10149">
        <v>93</v>
      </c>
      <c r="L56" s="10150">
        <v>23</v>
      </c>
      <c r="M56" s="10145">
        <v>23.15</v>
      </c>
      <c r="N56" s="10147">
        <v>12000</v>
      </c>
      <c r="O56" s="10148">
        <f t="shared" si="2"/>
        <v>11685.6</v>
      </c>
      <c r="P56" s="10151"/>
    </row>
    <row r="57" spans="1:19" x14ac:dyDescent="0.2">
      <c r="A57" s="10152">
        <v>30</v>
      </c>
      <c r="B57" s="10153">
        <v>7.15</v>
      </c>
      <c r="C57" s="10154">
        <v>7.3</v>
      </c>
      <c r="D57" s="10155">
        <v>12000</v>
      </c>
      <c r="E57" s="10156">
        <f t="shared" si="0"/>
        <v>11685.6</v>
      </c>
      <c r="F57" s="10157">
        <v>62</v>
      </c>
      <c r="G57" s="10158">
        <v>15.15</v>
      </c>
      <c r="H57" s="10158">
        <v>15.3</v>
      </c>
      <c r="I57" s="10155">
        <v>12000</v>
      </c>
      <c r="J57" s="10156">
        <f t="shared" si="1"/>
        <v>11685.6</v>
      </c>
      <c r="K57" s="10157">
        <v>94</v>
      </c>
      <c r="L57" s="10158">
        <v>23.15</v>
      </c>
      <c r="M57" s="10158">
        <v>23.3</v>
      </c>
      <c r="N57" s="10155">
        <v>12000</v>
      </c>
      <c r="O57" s="10156">
        <f t="shared" si="2"/>
        <v>11685.6</v>
      </c>
      <c r="P57" s="10159"/>
    </row>
    <row r="58" spans="1:19" x14ac:dyDescent="0.2">
      <c r="A58" s="10160">
        <v>31</v>
      </c>
      <c r="B58" s="10161">
        <v>7.3</v>
      </c>
      <c r="C58" s="10162">
        <v>7.45</v>
      </c>
      <c r="D58" s="10163">
        <v>12000</v>
      </c>
      <c r="E58" s="10164">
        <f t="shared" si="0"/>
        <v>11685.6</v>
      </c>
      <c r="F58" s="10165">
        <v>63</v>
      </c>
      <c r="G58" s="10161">
        <v>15.3</v>
      </c>
      <c r="H58" s="10161">
        <v>15.45</v>
      </c>
      <c r="I58" s="10163">
        <v>12000</v>
      </c>
      <c r="J58" s="10164">
        <f t="shared" si="1"/>
        <v>11685.6</v>
      </c>
      <c r="K58" s="10165">
        <v>95</v>
      </c>
      <c r="L58" s="10161">
        <v>23.3</v>
      </c>
      <c r="M58" s="10161">
        <v>23.45</v>
      </c>
      <c r="N58" s="10163">
        <v>12000</v>
      </c>
      <c r="O58" s="10164">
        <f t="shared" si="2"/>
        <v>11685.6</v>
      </c>
      <c r="P58" s="10166"/>
    </row>
    <row r="59" spans="1:19" ht="15.75" x14ac:dyDescent="0.25">
      <c r="A59" s="10642">
        <v>32</v>
      </c>
      <c r="B59" s="218">
        <v>7.45</v>
      </c>
      <c r="C59" s="10648">
        <v>8</v>
      </c>
      <c r="D59" s="10645">
        <v>12000</v>
      </c>
      <c r="E59" s="217">
        <f t="shared" si="0"/>
        <v>11685.6</v>
      </c>
      <c r="F59" s="10647">
        <v>64</v>
      </c>
      <c r="G59" s="10643">
        <v>15.45</v>
      </c>
      <c r="H59" s="10643">
        <v>16</v>
      </c>
      <c r="I59" s="10645">
        <v>12000</v>
      </c>
      <c r="J59" s="217">
        <f t="shared" si="1"/>
        <v>11685.6</v>
      </c>
      <c r="K59" s="10647">
        <v>96</v>
      </c>
      <c r="L59" s="10643">
        <v>23.45</v>
      </c>
      <c r="M59" s="10643">
        <v>24</v>
      </c>
      <c r="N59" s="10645">
        <v>12000</v>
      </c>
      <c r="O59" s="217">
        <f t="shared" si="2"/>
        <v>11685.6</v>
      </c>
      <c r="P59" s="785"/>
    </row>
    <row r="60" spans="1:19" x14ac:dyDescent="0.2">
      <c r="A60" s="10167" t="s">
        <v>27</v>
      </c>
      <c r="B60" s="10168"/>
      <c r="C60" s="10168"/>
      <c r="D60" s="10169">
        <f>SUM(D28:D59)</f>
        <v>384000</v>
      </c>
      <c r="E60" s="10170">
        <f>SUM(E28:E59)</f>
        <v>373939.1999999999</v>
      </c>
      <c r="F60" s="10168"/>
      <c r="G60" s="10168"/>
      <c r="H60" s="10168"/>
      <c r="I60" s="10169">
        <f>SUM(I28:I59)</f>
        <v>384000</v>
      </c>
      <c r="J60" s="10170">
        <f>SUM(J28:J59)</f>
        <v>373939.1999999999</v>
      </c>
      <c r="K60" s="10168"/>
      <c r="L60" s="10168"/>
      <c r="M60" s="10168"/>
      <c r="N60" s="10168">
        <f>SUM(N28:N59)</f>
        <v>384000</v>
      </c>
      <c r="O60" s="10170">
        <f>SUM(O28:O59)</f>
        <v>373939.1999999999</v>
      </c>
      <c r="P60" s="10171"/>
    </row>
    <row r="64" spans="1:19" x14ac:dyDescent="0.2">
      <c r="A64" s="238" t="s">
        <v>148</v>
      </c>
      <c r="B64" s="238">
        <f>SUM(D60,I60,N60)/(4000*1000)</f>
        <v>0.28799999999999998</v>
      </c>
      <c r="C64" s="238">
        <f>ROUNDDOWN(SUM(E60,J60,O60)/(4000*1000),4)</f>
        <v>0.28039999999999998</v>
      </c>
    </row>
    <row r="66" spans="1:16" x14ac:dyDescent="0.2">
      <c r="A66" s="10172"/>
      <c r="B66" s="10173"/>
      <c r="C66" s="10173"/>
      <c r="D66" s="10174"/>
      <c r="E66" s="10173"/>
      <c r="F66" s="10173"/>
      <c r="G66" s="10173"/>
      <c r="H66" s="10173"/>
      <c r="I66" s="10174"/>
      <c r="J66" s="10175"/>
      <c r="K66" s="10173"/>
      <c r="L66" s="10173"/>
      <c r="M66" s="10173"/>
      <c r="N66" s="10173"/>
      <c r="O66" s="10173"/>
      <c r="P66" s="10176"/>
    </row>
    <row r="67" spans="1:16" x14ac:dyDescent="0.2">
      <c r="A67" s="10177" t="s">
        <v>28</v>
      </c>
      <c r="B67" s="10178"/>
      <c r="C67" s="10178"/>
      <c r="D67" s="10179"/>
      <c r="E67" s="10180"/>
      <c r="F67" s="10178"/>
      <c r="G67" s="10178"/>
      <c r="H67" s="10180"/>
      <c r="I67" s="10179"/>
      <c r="J67" s="10181"/>
      <c r="K67" s="10178"/>
      <c r="L67" s="10178"/>
      <c r="M67" s="10178"/>
      <c r="N67" s="10178"/>
      <c r="O67" s="10178"/>
      <c r="P67" s="10182"/>
    </row>
    <row r="68" spans="1:16" x14ac:dyDescent="0.2">
      <c r="A68" s="10183"/>
      <c r="B68" s="10184"/>
      <c r="C68" s="10184"/>
      <c r="D68" s="10184"/>
      <c r="E68" s="10184"/>
      <c r="F68" s="10184"/>
      <c r="G68" s="10184"/>
      <c r="H68" s="10184"/>
      <c r="I68" s="10184"/>
      <c r="J68" s="10184"/>
      <c r="K68" s="10184"/>
      <c r="L68" s="407"/>
      <c r="M68" s="407"/>
      <c r="N68" s="407"/>
      <c r="O68" s="407"/>
      <c r="P68" s="406"/>
    </row>
    <row r="69" spans="1:16" x14ac:dyDescent="0.2">
      <c r="A69" s="738"/>
      <c r="B69" s="782"/>
      <c r="C69" s="782"/>
      <c r="D69" s="781"/>
      <c r="E69" s="201"/>
      <c r="F69" s="782"/>
      <c r="G69" s="782"/>
      <c r="H69" s="201"/>
      <c r="I69" s="781"/>
      <c r="J69" s="200"/>
      <c r="K69" s="782"/>
      <c r="L69" s="782"/>
      <c r="M69" s="782"/>
      <c r="N69" s="782"/>
      <c r="O69" s="782"/>
      <c r="P69" s="785"/>
    </row>
    <row r="70" spans="1:16" x14ac:dyDescent="0.2">
      <c r="A70" s="229"/>
      <c r="B70" s="782"/>
      <c r="C70" s="782"/>
      <c r="D70" s="781"/>
      <c r="E70" s="201"/>
      <c r="F70" s="782"/>
      <c r="G70" s="782"/>
      <c r="H70" s="201"/>
      <c r="I70" s="781"/>
      <c r="J70" s="782"/>
      <c r="K70" s="782"/>
      <c r="L70" s="782"/>
      <c r="M70" s="782"/>
      <c r="N70" s="782"/>
      <c r="O70" s="782"/>
      <c r="P70" s="785"/>
    </row>
    <row r="71" spans="1:16" x14ac:dyDescent="0.2">
      <c r="A71" s="10185"/>
      <c r="B71" s="10186"/>
      <c r="C71" s="10186"/>
      <c r="D71" s="10187"/>
      <c r="E71" s="10188"/>
      <c r="F71" s="10186"/>
      <c r="G71" s="10186"/>
      <c r="H71" s="10188"/>
      <c r="I71" s="10187"/>
      <c r="J71" s="10186"/>
      <c r="K71" s="10186"/>
      <c r="L71" s="10186"/>
      <c r="M71" s="10186"/>
      <c r="N71" s="10186"/>
      <c r="O71" s="10186"/>
      <c r="P71" s="10189"/>
    </row>
    <row r="72" spans="1:16" x14ac:dyDescent="0.2">
      <c r="A72" s="229"/>
      <c r="B72" s="782"/>
      <c r="C72" s="782"/>
      <c r="D72" s="781"/>
      <c r="E72" s="201"/>
      <c r="F72" s="782"/>
      <c r="G72" s="782"/>
      <c r="H72" s="201"/>
      <c r="I72" s="781"/>
      <c r="J72" s="782"/>
      <c r="K72" s="782"/>
      <c r="L72" s="782"/>
      <c r="M72" s="782" t="s">
        <v>29</v>
      </c>
      <c r="N72" s="782"/>
      <c r="O72" s="782"/>
      <c r="P72" s="785"/>
    </row>
    <row r="73" spans="1:16" x14ac:dyDescent="0.2">
      <c r="A73" s="405"/>
      <c r="B73" s="404"/>
      <c r="C73" s="404"/>
      <c r="D73" s="10190"/>
      <c r="E73" s="403"/>
      <c r="F73" s="404"/>
      <c r="G73" s="404"/>
      <c r="H73" s="403"/>
      <c r="I73" s="10190"/>
      <c r="J73" s="404"/>
      <c r="K73" s="404"/>
      <c r="L73" s="404"/>
      <c r="M73" s="404" t="s">
        <v>30</v>
      </c>
      <c r="N73" s="404"/>
      <c r="O73" s="404"/>
      <c r="P73" s="402"/>
    </row>
    <row r="74" spans="1:16" ht="15.75" x14ac:dyDescent="0.25">
      <c r="E74" s="10191"/>
      <c r="H74" s="10191"/>
    </row>
    <row r="75" spans="1:16" ht="15.75" x14ac:dyDescent="0.25">
      <c r="C75" s="224"/>
      <c r="E75" s="735"/>
      <c r="H75" s="735"/>
    </row>
    <row r="76" spans="1:16" ht="15.75" x14ac:dyDescent="0.25">
      <c r="E76" s="735"/>
      <c r="H76" s="735"/>
    </row>
    <row r="77" spans="1:16" ht="15.75" x14ac:dyDescent="0.25">
      <c r="E77" s="735"/>
      <c r="H77" s="735"/>
    </row>
    <row r="78" spans="1:16" ht="15.75" x14ac:dyDescent="0.25">
      <c r="E78" s="401"/>
      <c r="H78" s="401"/>
    </row>
    <row r="79" spans="1:16" ht="15.75" x14ac:dyDescent="0.25">
      <c r="E79" s="735"/>
      <c r="H79" s="735"/>
    </row>
    <row r="80" spans="1:16" ht="15.75" x14ac:dyDescent="0.25">
      <c r="E80" s="735"/>
      <c r="H80" s="735"/>
    </row>
    <row r="81" spans="5:13" ht="15.75" x14ac:dyDescent="0.25">
      <c r="E81" s="735"/>
      <c r="H81" s="735"/>
    </row>
    <row r="82" spans="5:13" ht="15.75" x14ac:dyDescent="0.25">
      <c r="E82" s="735"/>
      <c r="H82" s="735"/>
    </row>
    <row r="83" spans="5:13" ht="15.75" x14ac:dyDescent="0.25">
      <c r="E83" s="400"/>
      <c r="H83" s="400"/>
    </row>
    <row r="84" spans="5:13" ht="15.75" x14ac:dyDescent="0.25">
      <c r="E84" s="735"/>
      <c r="H84" s="735"/>
    </row>
    <row r="85" spans="5:13" ht="15.75" x14ac:dyDescent="0.25">
      <c r="E85" s="735"/>
      <c r="H85" s="735"/>
    </row>
    <row r="86" spans="5:13" ht="15.75" x14ac:dyDescent="0.25">
      <c r="E86" s="10192"/>
      <c r="H86" s="10192"/>
    </row>
    <row r="87" spans="5:13" ht="15.75" x14ac:dyDescent="0.25">
      <c r="E87" s="10193"/>
      <c r="H87" s="10193"/>
    </row>
    <row r="88" spans="5:13" ht="15.75" x14ac:dyDescent="0.25">
      <c r="E88" s="735"/>
      <c r="H88" s="735"/>
    </row>
    <row r="89" spans="5:13" ht="15.75" x14ac:dyDescent="0.25">
      <c r="E89" s="10194"/>
      <c r="H89" s="10194"/>
    </row>
    <row r="90" spans="5:13" ht="15.75" x14ac:dyDescent="0.25">
      <c r="E90" s="735"/>
      <c r="H90" s="735"/>
    </row>
    <row r="91" spans="5:13" ht="15.75" x14ac:dyDescent="0.25">
      <c r="E91" s="735"/>
      <c r="H91" s="735"/>
    </row>
    <row r="92" spans="5:13" ht="15.75" x14ac:dyDescent="0.25">
      <c r="E92" s="735"/>
      <c r="H92" s="735"/>
    </row>
    <row r="93" spans="5:13" ht="15.75" x14ac:dyDescent="0.25">
      <c r="E93" s="735"/>
      <c r="H93" s="735"/>
    </row>
    <row r="94" spans="5:13" ht="15.75" x14ac:dyDescent="0.25">
      <c r="E94" s="735"/>
      <c r="H94" s="735"/>
    </row>
    <row r="95" spans="5:13" ht="15.75" x14ac:dyDescent="0.25">
      <c r="E95" s="399"/>
      <c r="H95" s="399"/>
    </row>
    <row r="96" spans="5:13" ht="15.75" x14ac:dyDescent="0.25">
      <c r="E96" s="398"/>
      <c r="H96" s="398"/>
      <c r="M96" s="397" t="s">
        <v>8</v>
      </c>
    </row>
    <row r="97" spans="5:14" ht="15.75" x14ac:dyDescent="0.25">
      <c r="E97" s="735"/>
      <c r="H97" s="735"/>
    </row>
    <row r="98" spans="5:14" ht="15.75" x14ac:dyDescent="0.25">
      <c r="E98" s="396"/>
      <c r="H98" s="396"/>
    </row>
    <row r="99" spans="5:14" ht="15.75" x14ac:dyDescent="0.25">
      <c r="E99" s="395"/>
      <c r="H99" s="395"/>
    </row>
    <row r="101" spans="5:14" x14ac:dyDescent="0.2">
      <c r="N101" s="10195"/>
    </row>
    <row r="126" spans="4:4" x14ac:dyDescent="0.2">
      <c r="D126" s="10196"/>
    </row>
  </sheetData>
  <mergeCells count="1">
    <mergeCell ref="Q27:R27"/>
  </mergeCells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789"/>
      <c r="B1" s="240"/>
      <c r="C1" s="240"/>
      <c r="D1" s="239"/>
      <c r="E1" s="240"/>
      <c r="F1" s="240"/>
      <c r="G1" s="240"/>
      <c r="H1" s="240"/>
      <c r="I1" s="239"/>
      <c r="J1" s="240"/>
      <c r="K1" s="240"/>
      <c r="L1" s="240"/>
      <c r="M1" s="240"/>
      <c r="N1" s="240"/>
      <c r="O1" s="240"/>
      <c r="P1" s="788"/>
    </row>
    <row r="2" spans="1:16" ht="12.75" customHeight="1" x14ac:dyDescent="0.2">
      <c r="A2" s="10197" t="s">
        <v>0</v>
      </c>
      <c r="B2" s="10198"/>
      <c r="C2" s="10198"/>
      <c r="D2" s="10198"/>
      <c r="E2" s="10198"/>
      <c r="F2" s="10198"/>
      <c r="G2" s="10198"/>
      <c r="H2" s="10198"/>
      <c r="I2" s="10198"/>
      <c r="J2" s="10198"/>
      <c r="K2" s="10198"/>
      <c r="L2" s="10198"/>
      <c r="M2" s="10198"/>
      <c r="N2" s="10198"/>
      <c r="O2" s="10198"/>
      <c r="P2" s="10199"/>
    </row>
    <row r="3" spans="1:16" ht="12.75" customHeight="1" x14ac:dyDescent="0.2">
      <c r="A3" s="787"/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  <c r="P3" s="785"/>
    </row>
    <row r="4" spans="1:16" ht="12.75" customHeight="1" x14ac:dyDescent="0.2">
      <c r="A4" s="236" t="s">
        <v>149</v>
      </c>
      <c r="B4" s="784"/>
      <c r="C4" s="784"/>
      <c r="D4" s="784"/>
      <c r="E4" s="784"/>
      <c r="F4" s="784"/>
      <c r="G4" s="784"/>
      <c r="H4" s="784"/>
      <c r="I4" s="784"/>
      <c r="J4" s="783"/>
      <c r="K4" s="782"/>
      <c r="L4" s="782"/>
      <c r="M4" s="782"/>
      <c r="N4" s="782"/>
      <c r="O4" s="782"/>
      <c r="P4" s="785"/>
    </row>
    <row r="5" spans="1:16" ht="12.75" customHeight="1" x14ac:dyDescent="0.2">
      <c r="A5" s="235"/>
      <c r="B5" s="782"/>
      <c r="C5" s="782"/>
      <c r="D5" s="781"/>
      <c r="E5" s="782"/>
      <c r="F5" s="782"/>
      <c r="G5" s="782"/>
      <c r="H5" s="782"/>
      <c r="I5" s="781"/>
      <c r="J5" s="782"/>
      <c r="K5" s="782"/>
      <c r="L5" s="782"/>
      <c r="M5" s="782"/>
      <c r="N5" s="782"/>
      <c r="O5" s="782"/>
      <c r="P5" s="785"/>
    </row>
    <row r="6" spans="1:16" ht="12.75" customHeight="1" x14ac:dyDescent="0.2">
      <c r="A6" s="235" t="s">
        <v>2</v>
      </c>
      <c r="B6" s="782"/>
      <c r="C6" s="782"/>
      <c r="D6" s="781"/>
      <c r="E6" s="782"/>
      <c r="F6" s="782"/>
      <c r="G6" s="782"/>
      <c r="H6" s="782"/>
      <c r="I6" s="781"/>
      <c r="J6" s="782"/>
      <c r="K6" s="782"/>
      <c r="L6" s="782"/>
      <c r="M6" s="782"/>
      <c r="N6" s="782"/>
      <c r="O6" s="782"/>
      <c r="P6" s="785"/>
    </row>
    <row r="7" spans="1:16" ht="12.75" customHeight="1" x14ac:dyDescent="0.2">
      <c r="A7" s="235" t="s">
        <v>3</v>
      </c>
      <c r="B7" s="782"/>
      <c r="C7" s="782"/>
      <c r="D7" s="781"/>
      <c r="E7" s="782"/>
      <c r="F7" s="782"/>
      <c r="G7" s="782"/>
      <c r="H7" s="782"/>
      <c r="I7" s="781"/>
      <c r="J7" s="782"/>
      <c r="K7" s="782"/>
      <c r="L7" s="782"/>
      <c r="M7" s="782"/>
      <c r="N7" s="782"/>
      <c r="O7" s="782"/>
      <c r="P7" s="785"/>
    </row>
    <row r="8" spans="1:16" ht="12.75" customHeight="1" x14ac:dyDescent="0.2">
      <c r="A8" s="235" t="s">
        <v>4</v>
      </c>
      <c r="B8" s="782"/>
      <c r="C8" s="782"/>
      <c r="D8" s="781"/>
      <c r="E8" s="782"/>
      <c r="F8" s="782"/>
      <c r="G8" s="782"/>
      <c r="H8" s="782"/>
      <c r="I8" s="781"/>
      <c r="J8" s="782"/>
      <c r="K8" s="782"/>
      <c r="L8" s="782"/>
      <c r="M8" s="782"/>
      <c r="N8" s="782"/>
      <c r="O8" s="782"/>
      <c r="P8" s="785"/>
    </row>
    <row r="9" spans="1:16" ht="12.75" customHeight="1" x14ac:dyDescent="0.2">
      <c r="A9" s="10200" t="s">
        <v>5</v>
      </c>
      <c r="B9" s="10201"/>
      <c r="C9" s="10201"/>
      <c r="D9" s="10202"/>
      <c r="E9" s="10201"/>
      <c r="F9" s="10201"/>
      <c r="G9" s="10201"/>
      <c r="H9" s="10201"/>
      <c r="I9" s="10202"/>
      <c r="J9" s="10201"/>
      <c r="K9" s="10201"/>
      <c r="L9" s="10201"/>
      <c r="M9" s="10201"/>
      <c r="N9" s="10201"/>
      <c r="O9" s="10201"/>
      <c r="P9" s="10203"/>
    </row>
    <row r="10" spans="1:16" ht="12.75" customHeight="1" x14ac:dyDescent="0.2">
      <c r="A10" s="235" t="s">
        <v>6</v>
      </c>
      <c r="B10" s="782"/>
      <c r="C10" s="782"/>
      <c r="D10" s="781"/>
      <c r="E10" s="782"/>
      <c r="F10" s="782"/>
      <c r="G10" s="782"/>
      <c r="H10" s="782"/>
      <c r="I10" s="781"/>
      <c r="J10" s="782"/>
      <c r="K10" s="782"/>
      <c r="L10" s="782"/>
      <c r="M10" s="782"/>
      <c r="N10" s="782"/>
      <c r="O10" s="782"/>
      <c r="P10" s="785"/>
    </row>
    <row r="11" spans="1:16" ht="12.75" customHeight="1" x14ac:dyDescent="0.2">
      <c r="A11" s="235"/>
      <c r="B11" s="782"/>
      <c r="C11" s="782"/>
      <c r="D11" s="781"/>
      <c r="E11" s="782"/>
      <c r="F11" s="782"/>
      <c r="G11" s="778"/>
      <c r="H11" s="782"/>
      <c r="I11" s="781"/>
      <c r="J11" s="782"/>
      <c r="K11" s="782"/>
      <c r="L11" s="782"/>
      <c r="M11" s="782"/>
      <c r="N11" s="782"/>
      <c r="O11" s="782"/>
      <c r="P11" s="785"/>
    </row>
    <row r="12" spans="1:16" ht="12.75" customHeight="1" x14ac:dyDescent="0.2">
      <c r="A12" s="394" t="s">
        <v>150</v>
      </c>
      <c r="B12" s="393"/>
      <c r="C12" s="393"/>
      <c r="D12" s="10204"/>
      <c r="E12" s="393" t="s">
        <v>8</v>
      </c>
      <c r="F12" s="393"/>
      <c r="G12" s="393"/>
      <c r="H12" s="393"/>
      <c r="I12" s="10204"/>
      <c r="J12" s="393"/>
      <c r="K12" s="393"/>
      <c r="L12" s="393"/>
      <c r="M12" s="393"/>
      <c r="N12" s="392" t="s">
        <v>151</v>
      </c>
      <c r="O12" s="393"/>
      <c r="P12" s="391"/>
    </row>
    <row r="13" spans="1:16" ht="12.75" customHeight="1" x14ac:dyDescent="0.2">
      <c r="A13" s="235"/>
      <c r="B13" s="782"/>
      <c r="C13" s="782"/>
      <c r="D13" s="781"/>
      <c r="E13" s="782"/>
      <c r="F13" s="782"/>
      <c r="G13" s="782"/>
      <c r="H13" s="782"/>
      <c r="I13" s="781"/>
      <c r="J13" s="782"/>
      <c r="K13" s="782"/>
      <c r="L13" s="782"/>
      <c r="M13" s="782"/>
      <c r="N13" s="782"/>
      <c r="O13" s="782"/>
      <c r="P13" s="785"/>
    </row>
    <row r="14" spans="1:16" ht="12.75" customHeight="1" x14ac:dyDescent="0.2">
      <c r="A14" s="10205" t="s">
        <v>10</v>
      </c>
      <c r="B14" s="10206"/>
      <c r="C14" s="10206"/>
      <c r="D14" s="10207"/>
      <c r="E14" s="10206"/>
      <c r="F14" s="10206"/>
      <c r="G14" s="10206"/>
      <c r="H14" s="10206"/>
      <c r="I14" s="10207"/>
      <c r="J14" s="10206"/>
      <c r="K14" s="10206"/>
      <c r="L14" s="10206"/>
      <c r="M14" s="10206"/>
      <c r="N14" s="10208"/>
      <c r="O14" s="10209"/>
      <c r="P14" s="10210"/>
    </row>
    <row r="15" spans="1:16" ht="12.75" customHeight="1" x14ac:dyDescent="0.2">
      <c r="A15" s="229"/>
      <c r="B15" s="782"/>
      <c r="C15" s="782"/>
      <c r="D15" s="781"/>
      <c r="E15" s="782"/>
      <c r="F15" s="782"/>
      <c r="G15" s="782"/>
      <c r="H15" s="782"/>
      <c r="I15" s="781"/>
      <c r="J15" s="782"/>
      <c r="K15" s="782"/>
      <c r="L15" s="782"/>
      <c r="M15" s="782"/>
      <c r="N15" s="775" t="s">
        <v>11</v>
      </c>
      <c r="O15" s="774" t="s">
        <v>12</v>
      </c>
      <c r="P15" s="785"/>
    </row>
    <row r="16" spans="1:16" ht="12.75" customHeight="1" x14ac:dyDescent="0.2">
      <c r="A16" s="10211" t="s">
        <v>13</v>
      </c>
      <c r="B16" s="10212"/>
      <c r="C16" s="10212"/>
      <c r="D16" s="10213"/>
      <c r="E16" s="10212"/>
      <c r="F16" s="10212"/>
      <c r="G16" s="10212"/>
      <c r="H16" s="10212"/>
      <c r="I16" s="10213"/>
      <c r="J16" s="10212"/>
      <c r="K16" s="10212"/>
      <c r="L16" s="10212"/>
      <c r="M16" s="10212"/>
      <c r="N16" s="10214"/>
      <c r="O16" s="10215"/>
      <c r="P16" s="10215"/>
    </row>
    <row r="17" spans="1:47" ht="12.75" customHeight="1" x14ac:dyDescent="0.2">
      <c r="A17" s="390" t="s">
        <v>14</v>
      </c>
      <c r="B17" s="389"/>
      <c r="C17" s="389"/>
      <c r="D17" s="388"/>
      <c r="E17" s="389"/>
      <c r="F17" s="389"/>
      <c r="G17" s="389"/>
      <c r="H17" s="389"/>
      <c r="I17" s="388"/>
      <c r="J17" s="389"/>
      <c r="K17" s="389"/>
      <c r="L17" s="389"/>
      <c r="M17" s="389"/>
      <c r="N17" s="387" t="s">
        <v>15</v>
      </c>
      <c r="O17" s="386" t="s">
        <v>16</v>
      </c>
      <c r="P17" s="385"/>
    </row>
    <row r="18" spans="1:47" ht="12.75" customHeight="1" x14ac:dyDescent="0.2">
      <c r="A18" s="10216"/>
      <c r="B18" s="10217"/>
      <c r="C18" s="10217"/>
      <c r="D18" s="10218"/>
      <c r="E18" s="10217"/>
      <c r="F18" s="10217"/>
      <c r="G18" s="10217"/>
      <c r="H18" s="10217"/>
      <c r="I18" s="10218"/>
      <c r="J18" s="10217"/>
      <c r="K18" s="10217"/>
      <c r="L18" s="10217"/>
      <c r="M18" s="10217"/>
      <c r="N18" s="10219"/>
      <c r="O18" s="10220"/>
      <c r="P18" s="10221" t="s">
        <v>8</v>
      </c>
    </row>
    <row r="19" spans="1:47" ht="12.75" customHeight="1" x14ac:dyDescent="0.2">
      <c r="A19" s="229"/>
      <c r="B19" s="782"/>
      <c r="C19" s="782"/>
      <c r="D19" s="781"/>
      <c r="E19" s="782"/>
      <c r="F19" s="782"/>
      <c r="G19" s="782"/>
      <c r="H19" s="782"/>
      <c r="I19" s="781"/>
      <c r="J19" s="782"/>
      <c r="K19" s="224"/>
      <c r="L19" s="782" t="s">
        <v>17</v>
      </c>
      <c r="M19" s="782"/>
      <c r="N19" s="768"/>
      <c r="O19" s="223"/>
      <c r="P19" s="785"/>
      <c r="AU19" s="10645"/>
    </row>
    <row r="20" spans="1:47" ht="12.75" customHeight="1" x14ac:dyDescent="0.2">
      <c r="A20" s="10222"/>
      <c r="B20" s="10223"/>
      <c r="C20" s="10223"/>
      <c r="D20" s="10224"/>
      <c r="E20" s="10223"/>
      <c r="F20" s="10223"/>
      <c r="G20" s="10223"/>
      <c r="H20" s="10223"/>
      <c r="I20" s="10224"/>
      <c r="J20" s="10223"/>
      <c r="K20" s="10223"/>
      <c r="L20" s="10223"/>
      <c r="M20" s="10223"/>
      <c r="N20" s="10225"/>
      <c r="O20" s="10226"/>
      <c r="P20" s="10227"/>
    </row>
    <row r="21" spans="1:47" ht="12.75" customHeight="1" x14ac:dyDescent="0.2">
      <c r="A21" s="235"/>
      <c r="B21" s="782"/>
      <c r="C21" s="786"/>
      <c r="D21" s="786"/>
      <c r="E21" s="782"/>
      <c r="F21" s="782"/>
      <c r="G21" s="782"/>
      <c r="H21" s="782" t="s">
        <v>8</v>
      </c>
      <c r="I21" s="781"/>
      <c r="J21" s="782"/>
      <c r="K21" s="782"/>
      <c r="L21" s="782"/>
      <c r="M21" s="782"/>
      <c r="N21" s="766"/>
      <c r="O21" s="765"/>
      <c r="P21" s="785"/>
    </row>
    <row r="22" spans="1:47" ht="12.75" customHeight="1" x14ac:dyDescent="0.2">
      <c r="A22" s="229"/>
      <c r="B22" s="782"/>
      <c r="C22" s="782"/>
      <c r="D22" s="781"/>
      <c r="E22" s="782"/>
      <c r="F22" s="782"/>
      <c r="G22" s="782"/>
      <c r="H22" s="782"/>
      <c r="I22" s="781"/>
      <c r="J22" s="782"/>
      <c r="K22" s="782"/>
      <c r="L22" s="782"/>
      <c r="M22" s="782"/>
      <c r="N22" s="782"/>
      <c r="O22" s="782"/>
      <c r="P22" s="785"/>
    </row>
    <row r="23" spans="1:47" ht="12.75" customHeight="1" x14ac:dyDescent="0.2">
      <c r="A23" s="384" t="s">
        <v>18</v>
      </c>
      <c r="B23" s="383"/>
      <c r="C23" s="383"/>
      <c r="D23" s="382"/>
      <c r="E23" s="381" t="s">
        <v>19</v>
      </c>
      <c r="F23" s="381"/>
      <c r="G23" s="381"/>
      <c r="H23" s="381"/>
      <c r="I23" s="381"/>
      <c r="J23" s="381"/>
      <c r="K23" s="381"/>
      <c r="L23" s="381"/>
      <c r="M23" s="383"/>
      <c r="N23" s="383"/>
      <c r="O23" s="383"/>
      <c r="P23" s="380"/>
    </row>
    <row r="24" spans="1:47" ht="15.75" x14ac:dyDescent="0.25">
      <c r="A24" s="229"/>
      <c r="B24" s="782"/>
      <c r="C24" s="782"/>
      <c r="D24" s="781"/>
      <c r="E24" s="764" t="s">
        <v>20</v>
      </c>
      <c r="F24" s="764"/>
      <c r="G24" s="764"/>
      <c r="H24" s="764"/>
      <c r="I24" s="764"/>
      <c r="J24" s="764"/>
      <c r="K24" s="764"/>
      <c r="L24" s="764"/>
      <c r="M24" s="782"/>
      <c r="N24" s="782"/>
      <c r="O24" s="782"/>
      <c r="P24" s="785"/>
    </row>
    <row r="25" spans="1:47" ht="12.75" customHeight="1" x14ac:dyDescent="0.2">
      <c r="A25" s="763"/>
      <c r="B25" s="762" t="s">
        <v>21</v>
      </c>
      <c r="C25" s="761"/>
      <c r="D25" s="761"/>
      <c r="E25" s="761"/>
      <c r="F25" s="761"/>
      <c r="G25" s="761"/>
      <c r="H25" s="761"/>
      <c r="I25" s="761"/>
      <c r="J25" s="761"/>
      <c r="K25" s="761"/>
      <c r="L25" s="761"/>
      <c r="M25" s="761"/>
      <c r="N25" s="761"/>
      <c r="O25" s="782"/>
      <c r="P25" s="785"/>
    </row>
    <row r="26" spans="1:47" ht="12.75" customHeight="1" x14ac:dyDescent="0.2">
      <c r="A26" s="760" t="s">
        <v>22</v>
      </c>
      <c r="B26" s="759" t="s">
        <v>23</v>
      </c>
      <c r="C26" s="759"/>
      <c r="D26" s="760" t="s">
        <v>24</v>
      </c>
      <c r="E26" s="760" t="s">
        <v>25</v>
      </c>
      <c r="F26" s="760" t="s">
        <v>22</v>
      </c>
      <c r="G26" s="759" t="s">
        <v>23</v>
      </c>
      <c r="H26" s="759"/>
      <c r="I26" s="760" t="s">
        <v>24</v>
      </c>
      <c r="J26" s="760" t="s">
        <v>25</v>
      </c>
      <c r="K26" s="760" t="s">
        <v>22</v>
      </c>
      <c r="L26" s="759" t="s">
        <v>23</v>
      </c>
      <c r="M26" s="759"/>
      <c r="N26" s="220" t="s">
        <v>24</v>
      </c>
      <c r="O26" s="760" t="s">
        <v>25</v>
      </c>
      <c r="P26" s="785"/>
    </row>
    <row r="27" spans="1:47" ht="12.75" customHeight="1" x14ac:dyDescent="0.2">
      <c r="A27" s="760"/>
      <c r="B27" s="759" t="s">
        <v>26</v>
      </c>
      <c r="C27" s="759" t="s">
        <v>2</v>
      </c>
      <c r="D27" s="760"/>
      <c r="E27" s="760"/>
      <c r="F27" s="760"/>
      <c r="G27" s="759" t="s">
        <v>26</v>
      </c>
      <c r="H27" s="759" t="s">
        <v>2</v>
      </c>
      <c r="I27" s="760"/>
      <c r="J27" s="760"/>
      <c r="K27" s="760"/>
      <c r="L27" s="759" t="s">
        <v>26</v>
      </c>
      <c r="M27" s="759" t="s">
        <v>2</v>
      </c>
      <c r="N27" s="758"/>
      <c r="O27" s="760"/>
      <c r="P27" s="785"/>
      <c r="Q27" s="41" t="s">
        <v>165</v>
      </c>
      <c r="R27" s="40"/>
      <c r="S27" t="s">
        <v>166</v>
      </c>
    </row>
    <row r="28" spans="1:47" ht="12.75" customHeight="1" x14ac:dyDescent="0.2">
      <c r="A28" s="10228">
        <v>1</v>
      </c>
      <c r="B28" s="10229">
        <v>0</v>
      </c>
      <c r="C28" s="10230">
        <v>0.15</v>
      </c>
      <c r="D28" s="10231">
        <v>12000</v>
      </c>
      <c r="E28" s="10232">
        <f t="shared" ref="E28:E59" si="0">D28*(100-2.62)/100</f>
        <v>11685.6</v>
      </c>
      <c r="F28" s="10233">
        <v>33</v>
      </c>
      <c r="G28" s="10234">
        <v>8</v>
      </c>
      <c r="H28" s="10234">
        <v>8.15</v>
      </c>
      <c r="I28" s="10231">
        <v>12000</v>
      </c>
      <c r="J28" s="10232">
        <f t="shared" ref="J28:J59" si="1">I28*(100-2.62)/100</f>
        <v>11685.6</v>
      </c>
      <c r="K28" s="10233">
        <v>65</v>
      </c>
      <c r="L28" s="10234">
        <v>16</v>
      </c>
      <c r="M28" s="10234">
        <v>16.149999999999999</v>
      </c>
      <c r="N28" s="10231">
        <v>12000</v>
      </c>
      <c r="O28" s="10232">
        <f t="shared" ref="O28:O59" si="2">N28*(100-2.62)/100</f>
        <v>11685.6</v>
      </c>
      <c r="P28" s="10235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5">
      <c r="A29" s="10642">
        <v>2</v>
      </c>
      <c r="B29" s="10642">
        <v>0.15</v>
      </c>
      <c r="C29" s="216">
        <v>0.3</v>
      </c>
      <c r="D29" s="10645">
        <v>12000</v>
      </c>
      <c r="E29" s="217">
        <f t="shared" si="0"/>
        <v>11685.6</v>
      </c>
      <c r="F29" s="10647">
        <v>34</v>
      </c>
      <c r="G29" s="10643">
        <v>8.15</v>
      </c>
      <c r="H29" s="10643">
        <v>8.3000000000000007</v>
      </c>
      <c r="I29" s="10645">
        <v>12000</v>
      </c>
      <c r="J29" s="217">
        <f t="shared" si="1"/>
        <v>11685.6</v>
      </c>
      <c r="K29" s="10647">
        <v>66</v>
      </c>
      <c r="L29" s="10643">
        <v>16.149999999999999</v>
      </c>
      <c r="M29" s="10643">
        <v>16.3</v>
      </c>
      <c r="N29" s="10645">
        <v>12000</v>
      </c>
      <c r="O29" s="217">
        <f t="shared" si="2"/>
        <v>11685.6</v>
      </c>
      <c r="P29" s="78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10236">
        <v>3</v>
      </c>
      <c r="B30" s="10237">
        <v>0.3</v>
      </c>
      <c r="C30" s="10238">
        <v>0.45</v>
      </c>
      <c r="D30" s="10239">
        <v>12000</v>
      </c>
      <c r="E30" s="10240">
        <f t="shared" si="0"/>
        <v>11685.6</v>
      </c>
      <c r="F30" s="10241">
        <v>35</v>
      </c>
      <c r="G30" s="10242">
        <v>8.3000000000000007</v>
      </c>
      <c r="H30" s="10242">
        <v>8.4499999999999993</v>
      </c>
      <c r="I30" s="10239">
        <v>12000</v>
      </c>
      <c r="J30" s="10240">
        <f t="shared" si="1"/>
        <v>11685.6</v>
      </c>
      <c r="K30" s="10241">
        <v>67</v>
      </c>
      <c r="L30" s="10242">
        <v>16.3</v>
      </c>
      <c r="M30" s="10242">
        <v>16.45</v>
      </c>
      <c r="N30" s="10239">
        <v>12000</v>
      </c>
      <c r="O30" s="10240">
        <f t="shared" si="2"/>
        <v>11685.6</v>
      </c>
      <c r="P30" s="10243"/>
      <c r="Q30" s="10609">
        <v>2</v>
      </c>
      <c r="R30" s="10651">
        <v>2.15</v>
      </c>
      <c r="S30" s="39">
        <f>AVERAGE(D36:D39)</f>
        <v>12000</v>
      </c>
      <c r="V30" s="10244"/>
    </row>
    <row r="31" spans="1:47" ht="12.75" customHeight="1" x14ac:dyDescent="0.25">
      <c r="A31" s="10642">
        <v>4</v>
      </c>
      <c r="B31" s="10642">
        <v>0.45</v>
      </c>
      <c r="C31" s="10643">
        <v>1</v>
      </c>
      <c r="D31" s="10645">
        <v>12000</v>
      </c>
      <c r="E31" s="217">
        <f t="shared" si="0"/>
        <v>11685.6</v>
      </c>
      <c r="F31" s="10647">
        <v>36</v>
      </c>
      <c r="G31" s="10643">
        <v>8.4499999999999993</v>
      </c>
      <c r="H31" s="10643">
        <v>9</v>
      </c>
      <c r="I31" s="10645">
        <v>12000</v>
      </c>
      <c r="J31" s="217">
        <f t="shared" si="1"/>
        <v>11685.6</v>
      </c>
      <c r="K31" s="10647">
        <v>68</v>
      </c>
      <c r="L31" s="10643">
        <v>16.45</v>
      </c>
      <c r="M31" s="10643">
        <v>17</v>
      </c>
      <c r="N31" s="10645">
        <v>12000</v>
      </c>
      <c r="O31" s="217">
        <f t="shared" si="2"/>
        <v>11685.6</v>
      </c>
      <c r="P31" s="785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10245">
        <v>5</v>
      </c>
      <c r="B32" s="10246">
        <v>1</v>
      </c>
      <c r="C32" s="10247">
        <v>1.1499999999999999</v>
      </c>
      <c r="D32" s="10248">
        <v>12000</v>
      </c>
      <c r="E32" s="10249">
        <f t="shared" si="0"/>
        <v>11685.6</v>
      </c>
      <c r="F32" s="10250">
        <v>37</v>
      </c>
      <c r="G32" s="10246">
        <v>9</v>
      </c>
      <c r="H32" s="10246">
        <v>9.15</v>
      </c>
      <c r="I32" s="10248">
        <v>12000</v>
      </c>
      <c r="J32" s="10249">
        <f t="shared" si="1"/>
        <v>11685.6</v>
      </c>
      <c r="K32" s="10250">
        <v>69</v>
      </c>
      <c r="L32" s="10246">
        <v>17</v>
      </c>
      <c r="M32" s="10246">
        <v>17.149999999999999</v>
      </c>
      <c r="N32" s="10248">
        <v>12000</v>
      </c>
      <c r="O32" s="10249">
        <f t="shared" si="2"/>
        <v>11685.6</v>
      </c>
      <c r="P32" s="10251"/>
      <c r="Q32" s="10609">
        <v>4</v>
      </c>
      <c r="R32" s="10626">
        <v>4.1500000000000004</v>
      </c>
      <c r="S32" s="39">
        <f>AVERAGE(D44:D47)</f>
        <v>12000</v>
      </c>
      <c r="AQ32" s="10248"/>
    </row>
    <row r="33" spans="1:19" ht="12.75" customHeight="1" x14ac:dyDescent="0.2">
      <c r="A33" s="379">
        <v>6</v>
      </c>
      <c r="B33" s="378">
        <v>1.1499999999999999</v>
      </c>
      <c r="C33" s="10252">
        <v>1.3</v>
      </c>
      <c r="D33" s="10253">
        <v>12000</v>
      </c>
      <c r="E33" s="10254">
        <f t="shared" si="0"/>
        <v>11685.6</v>
      </c>
      <c r="F33" s="10255">
        <v>38</v>
      </c>
      <c r="G33" s="10252">
        <v>9.15</v>
      </c>
      <c r="H33" s="10252">
        <v>9.3000000000000007</v>
      </c>
      <c r="I33" s="10253">
        <v>12000</v>
      </c>
      <c r="J33" s="10254">
        <f t="shared" si="1"/>
        <v>11685.6</v>
      </c>
      <c r="K33" s="10255">
        <v>70</v>
      </c>
      <c r="L33" s="10252">
        <v>17.149999999999999</v>
      </c>
      <c r="M33" s="10252">
        <v>17.3</v>
      </c>
      <c r="N33" s="10253">
        <v>12000</v>
      </c>
      <c r="O33" s="10254">
        <f t="shared" si="2"/>
        <v>11685.6</v>
      </c>
      <c r="P33" s="377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10256">
        <v>7</v>
      </c>
      <c r="B34" s="10257">
        <v>1.3</v>
      </c>
      <c r="C34" s="10258">
        <v>1.45</v>
      </c>
      <c r="D34" s="10259">
        <v>12000</v>
      </c>
      <c r="E34" s="10260">
        <f t="shared" si="0"/>
        <v>11685.6</v>
      </c>
      <c r="F34" s="10261">
        <v>39</v>
      </c>
      <c r="G34" s="10262">
        <v>9.3000000000000007</v>
      </c>
      <c r="H34" s="10262">
        <v>9.4499999999999993</v>
      </c>
      <c r="I34" s="10259">
        <v>12000</v>
      </c>
      <c r="J34" s="10260">
        <f t="shared" si="1"/>
        <v>11685.6</v>
      </c>
      <c r="K34" s="10261">
        <v>71</v>
      </c>
      <c r="L34" s="10262">
        <v>17.3</v>
      </c>
      <c r="M34" s="10262">
        <v>17.45</v>
      </c>
      <c r="N34" s="10259">
        <v>12000</v>
      </c>
      <c r="O34" s="10260">
        <f t="shared" si="2"/>
        <v>11685.6</v>
      </c>
      <c r="P34" s="10263"/>
      <c r="Q34" s="10655">
        <v>6</v>
      </c>
      <c r="R34" s="10626">
        <v>6.15</v>
      </c>
      <c r="S34" s="39">
        <f>AVERAGE(D52:D55)</f>
        <v>12000</v>
      </c>
    </row>
    <row r="35" spans="1:19" ht="15.75" x14ac:dyDescent="0.25">
      <c r="A35" s="10642">
        <v>8</v>
      </c>
      <c r="B35" s="10642">
        <v>1.45</v>
      </c>
      <c r="C35" s="10643">
        <v>2</v>
      </c>
      <c r="D35" s="10645">
        <v>12000</v>
      </c>
      <c r="E35" s="217">
        <f t="shared" si="0"/>
        <v>11685.6</v>
      </c>
      <c r="F35" s="10647">
        <v>40</v>
      </c>
      <c r="G35" s="10643">
        <v>9.4499999999999993</v>
      </c>
      <c r="H35" s="10643">
        <v>10</v>
      </c>
      <c r="I35" s="10645">
        <v>12000</v>
      </c>
      <c r="J35" s="217">
        <f t="shared" si="1"/>
        <v>11685.6</v>
      </c>
      <c r="K35" s="10647">
        <v>72</v>
      </c>
      <c r="L35" s="10648">
        <v>17.45</v>
      </c>
      <c r="M35" s="10643">
        <v>18</v>
      </c>
      <c r="N35" s="10645">
        <v>12000</v>
      </c>
      <c r="O35" s="217">
        <f t="shared" si="2"/>
        <v>11685.6</v>
      </c>
      <c r="P35" s="785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10264">
        <v>9</v>
      </c>
      <c r="B36" s="10265">
        <v>2</v>
      </c>
      <c r="C36" s="10266">
        <v>2.15</v>
      </c>
      <c r="D36" s="10267">
        <v>12000</v>
      </c>
      <c r="E36" s="10268">
        <f t="shared" si="0"/>
        <v>11685.6</v>
      </c>
      <c r="F36" s="10269">
        <v>41</v>
      </c>
      <c r="G36" s="10270">
        <v>10</v>
      </c>
      <c r="H36" s="10271">
        <v>10.15</v>
      </c>
      <c r="I36" s="10267">
        <v>12000</v>
      </c>
      <c r="J36" s="10268">
        <f t="shared" si="1"/>
        <v>11685.6</v>
      </c>
      <c r="K36" s="10269">
        <v>73</v>
      </c>
      <c r="L36" s="10271">
        <v>18</v>
      </c>
      <c r="M36" s="10270">
        <v>18.149999999999999</v>
      </c>
      <c r="N36" s="10267">
        <v>12000</v>
      </c>
      <c r="O36" s="10268">
        <f t="shared" si="2"/>
        <v>11685.6</v>
      </c>
      <c r="P36" s="10272"/>
      <c r="Q36" s="10655">
        <v>8</v>
      </c>
      <c r="R36" s="10655">
        <v>8.15</v>
      </c>
      <c r="S36" s="39">
        <f>AVERAGE(I28:I31)</f>
        <v>12000</v>
      </c>
    </row>
    <row r="37" spans="1:19" ht="15.75" x14ac:dyDescent="0.25">
      <c r="A37" s="10642">
        <v>10</v>
      </c>
      <c r="B37" s="10642">
        <v>2.15</v>
      </c>
      <c r="C37" s="10643">
        <v>2.2999999999999998</v>
      </c>
      <c r="D37" s="10645">
        <v>12000</v>
      </c>
      <c r="E37" s="217">
        <f t="shared" si="0"/>
        <v>11685.6</v>
      </c>
      <c r="F37" s="10647">
        <v>42</v>
      </c>
      <c r="G37" s="10643">
        <v>10.15</v>
      </c>
      <c r="H37" s="10648">
        <v>10.3</v>
      </c>
      <c r="I37" s="10645">
        <v>12000</v>
      </c>
      <c r="J37" s="217">
        <f t="shared" si="1"/>
        <v>11685.6</v>
      </c>
      <c r="K37" s="10647">
        <v>74</v>
      </c>
      <c r="L37" s="10648">
        <v>18.149999999999999</v>
      </c>
      <c r="M37" s="10643">
        <v>18.3</v>
      </c>
      <c r="N37" s="10645">
        <v>12000</v>
      </c>
      <c r="O37" s="217">
        <f t="shared" si="2"/>
        <v>11685.6</v>
      </c>
      <c r="P37" s="785"/>
      <c r="Q37" s="10655">
        <v>9</v>
      </c>
      <c r="R37" s="10655">
        <v>9.15</v>
      </c>
      <c r="S37" s="39">
        <f>AVERAGE(I32:I35)</f>
        <v>12000</v>
      </c>
    </row>
    <row r="38" spans="1:19" ht="15.75" x14ac:dyDescent="0.25">
      <c r="A38" s="10642">
        <v>11</v>
      </c>
      <c r="B38" s="216">
        <v>2.2999999999999998</v>
      </c>
      <c r="C38" s="218">
        <v>2.4500000000000002</v>
      </c>
      <c r="D38" s="10645">
        <v>12000</v>
      </c>
      <c r="E38" s="217">
        <f t="shared" si="0"/>
        <v>11685.6</v>
      </c>
      <c r="F38" s="10647">
        <v>43</v>
      </c>
      <c r="G38" s="10643">
        <v>10.3</v>
      </c>
      <c r="H38" s="10648">
        <v>10.45</v>
      </c>
      <c r="I38" s="10645">
        <v>12000</v>
      </c>
      <c r="J38" s="217">
        <f t="shared" si="1"/>
        <v>11685.6</v>
      </c>
      <c r="K38" s="10647">
        <v>75</v>
      </c>
      <c r="L38" s="10648">
        <v>18.3</v>
      </c>
      <c r="M38" s="10643">
        <v>18.45</v>
      </c>
      <c r="N38" s="10645">
        <v>12000</v>
      </c>
      <c r="O38" s="217">
        <f t="shared" si="2"/>
        <v>11685.6</v>
      </c>
      <c r="P38" s="785"/>
      <c r="Q38" s="10655">
        <v>10</v>
      </c>
      <c r="R38" s="10652">
        <v>10.15</v>
      </c>
      <c r="S38" s="39">
        <f>AVERAGE(I36:I39)</f>
        <v>12000</v>
      </c>
    </row>
    <row r="39" spans="1:19" ht="15.75" x14ac:dyDescent="0.25">
      <c r="A39" s="10642">
        <v>12</v>
      </c>
      <c r="B39" s="10642">
        <v>2.4500000000000002</v>
      </c>
      <c r="C39" s="10643">
        <v>3</v>
      </c>
      <c r="D39" s="10645">
        <v>12000</v>
      </c>
      <c r="E39" s="217">
        <f t="shared" si="0"/>
        <v>11685.6</v>
      </c>
      <c r="F39" s="10647">
        <v>44</v>
      </c>
      <c r="G39" s="10643">
        <v>10.45</v>
      </c>
      <c r="H39" s="10648">
        <v>11</v>
      </c>
      <c r="I39" s="10645">
        <v>12000</v>
      </c>
      <c r="J39" s="217">
        <f t="shared" si="1"/>
        <v>11685.6</v>
      </c>
      <c r="K39" s="10647">
        <v>76</v>
      </c>
      <c r="L39" s="10648">
        <v>18.45</v>
      </c>
      <c r="M39" s="10643">
        <v>19</v>
      </c>
      <c r="N39" s="10645">
        <v>12000</v>
      </c>
      <c r="O39" s="217">
        <f t="shared" si="2"/>
        <v>11685.6</v>
      </c>
      <c r="P39" s="785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10273">
        <v>13</v>
      </c>
      <c r="B40" s="10274">
        <v>3</v>
      </c>
      <c r="C40" s="10275">
        <v>3.15</v>
      </c>
      <c r="D40" s="10276">
        <v>12000</v>
      </c>
      <c r="E40" s="10277">
        <f t="shared" si="0"/>
        <v>11685.6</v>
      </c>
      <c r="F40" s="10278">
        <v>45</v>
      </c>
      <c r="G40" s="10279">
        <v>11</v>
      </c>
      <c r="H40" s="10280">
        <v>11.15</v>
      </c>
      <c r="I40" s="10276">
        <v>12000</v>
      </c>
      <c r="J40" s="10277">
        <f t="shared" si="1"/>
        <v>11685.6</v>
      </c>
      <c r="K40" s="10278">
        <v>77</v>
      </c>
      <c r="L40" s="10280">
        <v>19</v>
      </c>
      <c r="M40" s="10279">
        <v>19.149999999999999</v>
      </c>
      <c r="N40" s="10276">
        <v>12000</v>
      </c>
      <c r="O40" s="10277">
        <f t="shared" si="2"/>
        <v>11685.6</v>
      </c>
      <c r="P40" s="10281"/>
      <c r="Q40" s="10655">
        <v>12</v>
      </c>
      <c r="R40" s="10652">
        <v>12.15</v>
      </c>
      <c r="S40" s="39">
        <f>AVERAGE(I44:I47)</f>
        <v>12000</v>
      </c>
    </row>
    <row r="41" spans="1:19" ht="15.75" x14ac:dyDescent="0.25">
      <c r="A41" s="10642">
        <v>14</v>
      </c>
      <c r="B41" s="10642">
        <v>3.15</v>
      </c>
      <c r="C41" s="10648">
        <v>3.3</v>
      </c>
      <c r="D41" s="10645">
        <v>12000</v>
      </c>
      <c r="E41" s="217">
        <f t="shared" si="0"/>
        <v>11685.6</v>
      </c>
      <c r="F41" s="10647">
        <v>46</v>
      </c>
      <c r="G41" s="10643">
        <v>11.15</v>
      </c>
      <c r="H41" s="10648">
        <v>11.3</v>
      </c>
      <c r="I41" s="10645">
        <v>12000</v>
      </c>
      <c r="J41" s="217">
        <f t="shared" si="1"/>
        <v>11685.6</v>
      </c>
      <c r="K41" s="10647">
        <v>78</v>
      </c>
      <c r="L41" s="10648">
        <v>19.149999999999999</v>
      </c>
      <c r="M41" s="10643">
        <v>19.3</v>
      </c>
      <c r="N41" s="10645">
        <v>12000</v>
      </c>
      <c r="O41" s="217">
        <f t="shared" si="2"/>
        <v>11685.6</v>
      </c>
      <c r="P41" s="785"/>
      <c r="Q41" s="10655">
        <v>13</v>
      </c>
      <c r="R41" s="10652">
        <v>13.15</v>
      </c>
      <c r="S41" s="39">
        <f>AVERAGE(I48:I51)</f>
        <v>12000</v>
      </c>
    </row>
    <row r="42" spans="1:19" ht="15.75" x14ac:dyDescent="0.25">
      <c r="A42" s="10642">
        <v>15</v>
      </c>
      <c r="B42" s="216">
        <v>3.3</v>
      </c>
      <c r="C42" s="10644">
        <v>3.45</v>
      </c>
      <c r="D42" s="10645">
        <v>12000</v>
      </c>
      <c r="E42" s="217">
        <f t="shared" si="0"/>
        <v>11685.6</v>
      </c>
      <c r="F42" s="10647">
        <v>47</v>
      </c>
      <c r="G42" s="10643">
        <v>11.3</v>
      </c>
      <c r="H42" s="10648">
        <v>11.45</v>
      </c>
      <c r="I42" s="10645">
        <v>12000</v>
      </c>
      <c r="J42" s="217">
        <f t="shared" si="1"/>
        <v>11685.6</v>
      </c>
      <c r="K42" s="10647">
        <v>79</v>
      </c>
      <c r="L42" s="10648">
        <v>19.3</v>
      </c>
      <c r="M42" s="10643">
        <v>19.45</v>
      </c>
      <c r="N42" s="10645">
        <v>12000</v>
      </c>
      <c r="O42" s="217">
        <f t="shared" si="2"/>
        <v>11685.6</v>
      </c>
      <c r="P42" s="785"/>
      <c r="Q42" s="10655">
        <v>14</v>
      </c>
      <c r="R42" s="10652">
        <v>14.15</v>
      </c>
      <c r="S42" s="39">
        <f>AVERAGE(I52:I55)</f>
        <v>12000</v>
      </c>
    </row>
    <row r="43" spans="1:19" ht="15.75" x14ac:dyDescent="0.25">
      <c r="A43" s="10642">
        <v>16</v>
      </c>
      <c r="B43" s="10642">
        <v>3.45</v>
      </c>
      <c r="C43" s="10648">
        <v>4</v>
      </c>
      <c r="D43" s="10645">
        <v>12000</v>
      </c>
      <c r="E43" s="217">
        <f t="shared" si="0"/>
        <v>11685.6</v>
      </c>
      <c r="F43" s="10647">
        <v>48</v>
      </c>
      <c r="G43" s="10643">
        <v>11.45</v>
      </c>
      <c r="H43" s="10648">
        <v>12</v>
      </c>
      <c r="I43" s="10645">
        <v>12000</v>
      </c>
      <c r="J43" s="217">
        <f t="shared" si="1"/>
        <v>11685.6</v>
      </c>
      <c r="K43" s="10647">
        <v>80</v>
      </c>
      <c r="L43" s="10648">
        <v>19.45</v>
      </c>
      <c r="M43" s="10648">
        <v>20</v>
      </c>
      <c r="N43" s="10645">
        <v>12000</v>
      </c>
      <c r="O43" s="217">
        <f t="shared" si="2"/>
        <v>11685.6</v>
      </c>
      <c r="P43" s="785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376">
        <v>17</v>
      </c>
      <c r="B44" s="10282">
        <v>4</v>
      </c>
      <c r="C44" s="375">
        <v>4.1500000000000004</v>
      </c>
      <c r="D44" s="10283">
        <v>12000</v>
      </c>
      <c r="E44" s="10284">
        <f t="shared" si="0"/>
        <v>11685.6</v>
      </c>
      <c r="F44" s="10285">
        <v>49</v>
      </c>
      <c r="G44" s="10286">
        <v>12</v>
      </c>
      <c r="H44" s="10287">
        <v>12.15</v>
      </c>
      <c r="I44" s="10283">
        <v>12000</v>
      </c>
      <c r="J44" s="10284">
        <f t="shared" si="1"/>
        <v>11685.6</v>
      </c>
      <c r="K44" s="10285">
        <v>81</v>
      </c>
      <c r="L44" s="10287">
        <v>20</v>
      </c>
      <c r="M44" s="10286">
        <v>20.149999999999999</v>
      </c>
      <c r="N44" s="10283">
        <v>12000</v>
      </c>
      <c r="O44" s="10284">
        <f t="shared" si="2"/>
        <v>11685.6</v>
      </c>
      <c r="P44" s="374"/>
      <c r="Q44" s="10655">
        <v>16</v>
      </c>
      <c r="R44" s="10655">
        <v>16.149999999999999</v>
      </c>
      <c r="S44" s="39">
        <f>AVERAGE(N28:N31)</f>
        <v>12000</v>
      </c>
    </row>
    <row r="45" spans="1:19" ht="15.75" x14ac:dyDescent="0.25">
      <c r="A45" s="10642">
        <v>18</v>
      </c>
      <c r="B45" s="10642">
        <v>4.1500000000000004</v>
      </c>
      <c r="C45" s="10648">
        <v>4.3</v>
      </c>
      <c r="D45" s="10645">
        <v>12000</v>
      </c>
      <c r="E45" s="217">
        <f t="shared" si="0"/>
        <v>11685.6</v>
      </c>
      <c r="F45" s="10647">
        <v>50</v>
      </c>
      <c r="G45" s="10643">
        <v>12.15</v>
      </c>
      <c r="H45" s="10648">
        <v>12.3</v>
      </c>
      <c r="I45" s="10645">
        <v>12000</v>
      </c>
      <c r="J45" s="217">
        <f t="shared" si="1"/>
        <v>11685.6</v>
      </c>
      <c r="K45" s="10647">
        <v>82</v>
      </c>
      <c r="L45" s="10648">
        <v>20.149999999999999</v>
      </c>
      <c r="M45" s="10643">
        <v>20.3</v>
      </c>
      <c r="N45" s="10645">
        <v>12000</v>
      </c>
      <c r="O45" s="217">
        <f t="shared" si="2"/>
        <v>11685.6</v>
      </c>
      <c r="P45" s="785"/>
      <c r="Q45" s="10655">
        <v>17</v>
      </c>
      <c r="R45" s="10655">
        <v>17.149999999999999</v>
      </c>
      <c r="S45" s="39">
        <f>AVERAGE(N32:N35)</f>
        <v>12000</v>
      </c>
    </row>
    <row r="46" spans="1:19" ht="15.75" x14ac:dyDescent="0.25">
      <c r="A46" s="10642">
        <v>19</v>
      </c>
      <c r="B46" s="216">
        <v>4.3</v>
      </c>
      <c r="C46" s="10644">
        <v>4.45</v>
      </c>
      <c r="D46" s="10645">
        <v>12000</v>
      </c>
      <c r="E46" s="217">
        <f t="shared" si="0"/>
        <v>11685.6</v>
      </c>
      <c r="F46" s="10647">
        <v>51</v>
      </c>
      <c r="G46" s="10643">
        <v>12.3</v>
      </c>
      <c r="H46" s="10648">
        <v>12.45</v>
      </c>
      <c r="I46" s="10645">
        <v>12000</v>
      </c>
      <c r="J46" s="217">
        <f t="shared" si="1"/>
        <v>11685.6</v>
      </c>
      <c r="K46" s="10647">
        <v>83</v>
      </c>
      <c r="L46" s="10648">
        <v>20.3</v>
      </c>
      <c r="M46" s="10643">
        <v>20.45</v>
      </c>
      <c r="N46" s="10645">
        <v>12000</v>
      </c>
      <c r="O46" s="217">
        <f t="shared" si="2"/>
        <v>11685.6</v>
      </c>
      <c r="P46" s="785"/>
      <c r="Q46" s="10652">
        <v>18</v>
      </c>
      <c r="R46" s="10655">
        <v>18.149999999999999</v>
      </c>
      <c r="S46" s="39">
        <f>AVERAGE(N36:N39)</f>
        <v>12000</v>
      </c>
    </row>
    <row r="47" spans="1:19" ht="15.75" x14ac:dyDescent="0.25">
      <c r="A47" s="10642">
        <v>20</v>
      </c>
      <c r="B47" s="10642">
        <v>4.45</v>
      </c>
      <c r="C47" s="10648">
        <v>5</v>
      </c>
      <c r="D47" s="10645">
        <v>12000</v>
      </c>
      <c r="E47" s="217">
        <f t="shared" si="0"/>
        <v>11685.6</v>
      </c>
      <c r="F47" s="10647">
        <v>52</v>
      </c>
      <c r="G47" s="10643">
        <v>12.45</v>
      </c>
      <c r="H47" s="10648">
        <v>13</v>
      </c>
      <c r="I47" s="10645">
        <v>12000</v>
      </c>
      <c r="J47" s="217">
        <f t="shared" si="1"/>
        <v>11685.6</v>
      </c>
      <c r="K47" s="10647">
        <v>84</v>
      </c>
      <c r="L47" s="10648">
        <v>20.45</v>
      </c>
      <c r="M47" s="10643">
        <v>21</v>
      </c>
      <c r="N47" s="10645">
        <v>12000</v>
      </c>
      <c r="O47" s="217">
        <f t="shared" si="2"/>
        <v>11685.6</v>
      </c>
      <c r="P47" s="785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10288">
        <v>21</v>
      </c>
      <c r="B48" s="10289">
        <v>5</v>
      </c>
      <c r="C48" s="10290">
        <v>5.15</v>
      </c>
      <c r="D48" s="10291">
        <v>12000</v>
      </c>
      <c r="E48" s="10292">
        <f t="shared" si="0"/>
        <v>11685.6</v>
      </c>
      <c r="F48" s="10293">
        <v>53</v>
      </c>
      <c r="G48" s="10289">
        <v>13</v>
      </c>
      <c r="H48" s="10294">
        <v>13.15</v>
      </c>
      <c r="I48" s="10291">
        <v>12000</v>
      </c>
      <c r="J48" s="10292">
        <f t="shared" si="1"/>
        <v>11685.6</v>
      </c>
      <c r="K48" s="10293">
        <v>85</v>
      </c>
      <c r="L48" s="10294">
        <v>21</v>
      </c>
      <c r="M48" s="10289">
        <v>21.15</v>
      </c>
      <c r="N48" s="10291">
        <v>12000</v>
      </c>
      <c r="O48" s="10292">
        <f t="shared" si="2"/>
        <v>11685.6</v>
      </c>
      <c r="P48" s="10295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10296">
        <v>22</v>
      </c>
      <c r="B49" s="10297">
        <v>5.15</v>
      </c>
      <c r="C49" s="10298">
        <v>5.3</v>
      </c>
      <c r="D49" s="10299">
        <v>12000</v>
      </c>
      <c r="E49" s="10300">
        <f t="shared" si="0"/>
        <v>11685.6</v>
      </c>
      <c r="F49" s="10301">
        <v>54</v>
      </c>
      <c r="G49" s="10302">
        <v>13.15</v>
      </c>
      <c r="H49" s="10298">
        <v>13.3</v>
      </c>
      <c r="I49" s="10299">
        <v>12000</v>
      </c>
      <c r="J49" s="10300">
        <f t="shared" si="1"/>
        <v>11685.6</v>
      </c>
      <c r="K49" s="10301">
        <v>86</v>
      </c>
      <c r="L49" s="10298">
        <v>21.15</v>
      </c>
      <c r="M49" s="10302">
        <v>21.3</v>
      </c>
      <c r="N49" s="10299">
        <v>12000</v>
      </c>
      <c r="O49" s="10300">
        <f t="shared" si="2"/>
        <v>11685.6</v>
      </c>
      <c r="P49" s="373"/>
      <c r="Q49" s="10652">
        <v>21</v>
      </c>
      <c r="R49" s="10655">
        <v>21.15</v>
      </c>
      <c r="S49" s="39">
        <f>AVERAGE(N48:N51)</f>
        <v>12000</v>
      </c>
    </row>
    <row r="50" spans="1:19" ht="15.75" x14ac:dyDescent="0.25">
      <c r="A50" s="10642">
        <v>23</v>
      </c>
      <c r="B50" s="10643">
        <v>5.3</v>
      </c>
      <c r="C50" s="10644">
        <v>5.45</v>
      </c>
      <c r="D50" s="10645">
        <v>12000</v>
      </c>
      <c r="E50" s="217">
        <f t="shared" si="0"/>
        <v>11685.6</v>
      </c>
      <c r="F50" s="10647">
        <v>55</v>
      </c>
      <c r="G50" s="10643">
        <v>13.3</v>
      </c>
      <c r="H50" s="10648">
        <v>13.45</v>
      </c>
      <c r="I50" s="10645">
        <v>12000</v>
      </c>
      <c r="J50" s="217">
        <f t="shared" si="1"/>
        <v>11685.6</v>
      </c>
      <c r="K50" s="10647">
        <v>87</v>
      </c>
      <c r="L50" s="10648">
        <v>21.3</v>
      </c>
      <c r="M50" s="10643">
        <v>21.45</v>
      </c>
      <c r="N50" s="10645">
        <v>12000</v>
      </c>
      <c r="O50" s="217">
        <f t="shared" si="2"/>
        <v>11685.6</v>
      </c>
      <c r="P50" s="785"/>
      <c r="Q50" s="10652">
        <v>22</v>
      </c>
      <c r="R50" s="10655">
        <v>22.15</v>
      </c>
      <c r="S50" s="39">
        <f>AVERAGE(N52:N55)</f>
        <v>12000</v>
      </c>
    </row>
    <row r="51" spans="1:19" ht="15.75" x14ac:dyDescent="0.25">
      <c r="A51" s="10642">
        <v>24</v>
      </c>
      <c r="B51" s="218">
        <v>5.45</v>
      </c>
      <c r="C51" s="10648">
        <v>6</v>
      </c>
      <c r="D51" s="10645">
        <v>12000</v>
      </c>
      <c r="E51" s="217">
        <f t="shared" si="0"/>
        <v>11685.6</v>
      </c>
      <c r="F51" s="10647">
        <v>56</v>
      </c>
      <c r="G51" s="10643">
        <v>13.45</v>
      </c>
      <c r="H51" s="10648">
        <v>14</v>
      </c>
      <c r="I51" s="10645">
        <v>12000</v>
      </c>
      <c r="J51" s="217">
        <f t="shared" si="1"/>
        <v>11685.6</v>
      </c>
      <c r="K51" s="10647">
        <v>88</v>
      </c>
      <c r="L51" s="10648">
        <v>21.45</v>
      </c>
      <c r="M51" s="10643">
        <v>22</v>
      </c>
      <c r="N51" s="10645">
        <v>12000</v>
      </c>
      <c r="O51" s="217">
        <f t="shared" si="2"/>
        <v>11685.6</v>
      </c>
      <c r="P51" s="785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10303">
        <v>25</v>
      </c>
      <c r="B52" s="10304">
        <v>6</v>
      </c>
      <c r="C52" s="10305">
        <v>6.15</v>
      </c>
      <c r="D52" s="10306">
        <v>12000</v>
      </c>
      <c r="E52" s="10307">
        <f t="shared" si="0"/>
        <v>11685.6</v>
      </c>
      <c r="F52" s="10308">
        <v>57</v>
      </c>
      <c r="G52" s="10304">
        <v>14</v>
      </c>
      <c r="H52" s="10309">
        <v>14.15</v>
      </c>
      <c r="I52" s="10306">
        <v>12000</v>
      </c>
      <c r="J52" s="10307">
        <f t="shared" si="1"/>
        <v>11685.6</v>
      </c>
      <c r="K52" s="10308">
        <v>89</v>
      </c>
      <c r="L52" s="10309">
        <v>22</v>
      </c>
      <c r="M52" s="10304">
        <v>22.15</v>
      </c>
      <c r="N52" s="10306">
        <v>12000</v>
      </c>
      <c r="O52" s="10307">
        <f t="shared" si="2"/>
        <v>11685.6</v>
      </c>
      <c r="P52" s="10310"/>
      <c r="Q52" t="s">
        <v>167</v>
      </c>
      <c r="R52"/>
      <c r="S52" s="39">
        <f>AVERAGE(S28:S51)</f>
        <v>12000</v>
      </c>
    </row>
    <row r="53" spans="1:19" ht="15.75" x14ac:dyDescent="0.25">
      <c r="A53" s="10642">
        <v>26</v>
      </c>
      <c r="B53" s="218">
        <v>6.15</v>
      </c>
      <c r="C53" s="10648">
        <v>6.3</v>
      </c>
      <c r="D53" s="10645">
        <v>12000</v>
      </c>
      <c r="E53" s="217">
        <f t="shared" si="0"/>
        <v>11685.6</v>
      </c>
      <c r="F53" s="10647">
        <v>58</v>
      </c>
      <c r="G53" s="10643">
        <v>14.15</v>
      </c>
      <c r="H53" s="10648">
        <v>14.3</v>
      </c>
      <c r="I53" s="10645">
        <v>12000</v>
      </c>
      <c r="J53" s="217">
        <f t="shared" si="1"/>
        <v>11685.6</v>
      </c>
      <c r="K53" s="10647">
        <v>90</v>
      </c>
      <c r="L53" s="10648">
        <v>22.15</v>
      </c>
      <c r="M53" s="10643">
        <v>22.3</v>
      </c>
      <c r="N53" s="10645">
        <v>12000</v>
      </c>
      <c r="O53" s="217">
        <f t="shared" si="2"/>
        <v>11685.6</v>
      </c>
      <c r="P53" s="785"/>
    </row>
    <row r="54" spans="1:19" x14ac:dyDescent="0.2">
      <c r="A54" s="10311">
        <v>27</v>
      </c>
      <c r="B54" s="10312">
        <v>6.3</v>
      </c>
      <c r="C54" s="10313">
        <v>6.45</v>
      </c>
      <c r="D54" s="10314">
        <v>12000</v>
      </c>
      <c r="E54" s="10315">
        <f t="shared" si="0"/>
        <v>11685.6</v>
      </c>
      <c r="F54" s="10316">
        <v>59</v>
      </c>
      <c r="G54" s="10312">
        <v>14.3</v>
      </c>
      <c r="H54" s="10317">
        <v>14.45</v>
      </c>
      <c r="I54" s="10314">
        <v>12000</v>
      </c>
      <c r="J54" s="10315">
        <f t="shared" si="1"/>
        <v>11685.6</v>
      </c>
      <c r="K54" s="10316">
        <v>91</v>
      </c>
      <c r="L54" s="10317">
        <v>22.3</v>
      </c>
      <c r="M54" s="10312">
        <v>22.45</v>
      </c>
      <c r="N54" s="10314">
        <v>12000</v>
      </c>
      <c r="O54" s="10315">
        <f t="shared" si="2"/>
        <v>11685.6</v>
      </c>
      <c r="P54" s="372"/>
    </row>
    <row r="55" spans="1:19" ht="15.75" x14ac:dyDescent="0.25">
      <c r="A55" s="10642">
        <v>28</v>
      </c>
      <c r="B55" s="218">
        <v>6.45</v>
      </c>
      <c r="C55" s="10648">
        <v>7</v>
      </c>
      <c r="D55" s="10645">
        <v>12000</v>
      </c>
      <c r="E55" s="217">
        <f t="shared" si="0"/>
        <v>11685.6</v>
      </c>
      <c r="F55" s="10647">
        <v>60</v>
      </c>
      <c r="G55" s="10643">
        <v>14.45</v>
      </c>
      <c r="H55" s="10643">
        <v>15</v>
      </c>
      <c r="I55" s="10645">
        <v>12000</v>
      </c>
      <c r="J55" s="217">
        <f t="shared" si="1"/>
        <v>11685.6</v>
      </c>
      <c r="K55" s="10647">
        <v>92</v>
      </c>
      <c r="L55" s="10648">
        <v>22.45</v>
      </c>
      <c r="M55" s="10643">
        <v>23</v>
      </c>
      <c r="N55" s="10645">
        <v>12000</v>
      </c>
      <c r="O55" s="217">
        <f t="shared" si="2"/>
        <v>11685.6</v>
      </c>
      <c r="P55" s="785"/>
    </row>
    <row r="56" spans="1:19" x14ac:dyDescent="0.2">
      <c r="A56" s="10318">
        <v>29</v>
      </c>
      <c r="B56" s="10319">
        <v>7</v>
      </c>
      <c r="C56" s="10320">
        <v>7.15</v>
      </c>
      <c r="D56" s="10321">
        <v>12000</v>
      </c>
      <c r="E56" s="10322">
        <f t="shared" si="0"/>
        <v>11685.6</v>
      </c>
      <c r="F56" s="10323">
        <v>61</v>
      </c>
      <c r="G56" s="10319">
        <v>15</v>
      </c>
      <c r="H56" s="10319">
        <v>15.15</v>
      </c>
      <c r="I56" s="10321">
        <v>12000</v>
      </c>
      <c r="J56" s="10322">
        <f t="shared" si="1"/>
        <v>11685.6</v>
      </c>
      <c r="K56" s="10323">
        <v>93</v>
      </c>
      <c r="L56" s="10324">
        <v>23</v>
      </c>
      <c r="M56" s="10319">
        <v>23.15</v>
      </c>
      <c r="N56" s="10321">
        <v>12000</v>
      </c>
      <c r="O56" s="10322">
        <f t="shared" si="2"/>
        <v>11685.6</v>
      </c>
      <c r="P56" s="10325"/>
    </row>
    <row r="57" spans="1:19" x14ac:dyDescent="0.2">
      <c r="A57" s="10326">
        <v>30</v>
      </c>
      <c r="B57" s="10327">
        <v>7.15</v>
      </c>
      <c r="C57" s="10328">
        <v>7.3</v>
      </c>
      <c r="D57" s="10329">
        <v>12000</v>
      </c>
      <c r="E57" s="10330">
        <f t="shared" si="0"/>
        <v>11685.6</v>
      </c>
      <c r="F57" s="10331">
        <v>62</v>
      </c>
      <c r="G57" s="10332">
        <v>15.15</v>
      </c>
      <c r="H57" s="10332">
        <v>15.3</v>
      </c>
      <c r="I57" s="10329">
        <v>12000</v>
      </c>
      <c r="J57" s="10330">
        <f t="shared" si="1"/>
        <v>11685.6</v>
      </c>
      <c r="K57" s="10331">
        <v>94</v>
      </c>
      <c r="L57" s="10332">
        <v>23.15</v>
      </c>
      <c r="M57" s="10332">
        <v>23.3</v>
      </c>
      <c r="N57" s="10329">
        <v>12000</v>
      </c>
      <c r="O57" s="10330">
        <f t="shared" si="2"/>
        <v>11685.6</v>
      </c>
      <c r="P57" s="371"/>
    </row>
    <row r="58" spans="1:19" x14ac:dyDescent="0.2">
      <c r="A58" s="10333">
        <v>31</v>
      </c>
      <c r="B58" s="10334">
        <v>7.3</v>
      </c>
      <c r="C58" s="10335">
        <v>7.45</v>
      </c>
      <c r="D58" s="10336">
        <v>12000</v>
      </c>
      <c r="E58" s="10337">
        <f t="shared" si="0"/>
        <v>11685.6</v>
      </c>
      <c r="F58" s="10338">
        <v>63</v>
      </c>
      <c r="G58" s="10334">
        <v>15.3</v>
      </c>
      <c r="H58" s="10334">
        <v>15.45</v>
      </c>
      <c r="I58" s="10336">
        <v>12000</v>
      </c>
      <c r="J58" s="10337">
        <f t="shared" si="1"/>
        <v>11685.6</v>
      </c>
      <c r="K58" s="10338">
        <v>95</v>
      </c>
      <c r="L58" s="10334">
        <v>23.3</v>
      </c>
      <c r="M58" s="10334">
        <v>23.45</v>
      </c>
      <c r="N58" s="10336">
        <v>12000</v>
      </c>
      <c r="O58" s="10337">
        <f t="shared" si="2"/>
        <v>11685.6</v>
      </c>
      <c r="P58" s="10339"/>
    </row>
    <row r="59" spans="1:19" ht="15.75" x14ac:dyDescent="0.25">
      <c r="A59" s="10642">
        <v>32</v>
      </c>
      <c r="B59" s="218">
        <v>7.45</v>
      </c>
      <c r="C59" s="10648">
        <v>8</v>
      </c>
      <c r="D59" s="10645">
        <v>12000</v>
      </c>
      <c r="E59" s="217">
        <f t="shared" si="0"/>
        <v>11685.6</v>
      </c>
      <c r="F59" s="10647">
        <v>64</v>
      </c>
      <c r="G59" s="10643">
        <v>15.45</v>
      </c>
      <c r="H59" s="10643">
        <v>16</v>
      </c>
      <c r="I59" s="10645">
        <v>12000</v>
      </c>
      <c r="J59" s="217">
        <f t="shared" si="1"/>
        <v>11685.6</v>
      </c>
      <c r="K59" s="10647">
        <v>96</v>
      </c>
      <c r="L59" s="10643">
        <v>23.45</v>
      </c>
      <c r="M59" s="10643">
        <v>24</v>
      </c>
      <c r="N59" s="10645">
        <v>12000</v>
      </c>
      <c r="O59" s="217">
        <f t="shared" si="2"/>
        <v>11685.6</v>
      </c>
      <c r="P59" s="785"/>
    </row>
    <row r="60" spans="1:19" x14ac:dyDescent="0.2">
      <c r="A60" s="10340" t="s">
        <v>27</v>
      </c>
      <c r="B60" s="10341"/>
      <c r="C60" s="10341"/>
      <c r="D60" s="10342">
        <f>SUM(D28:D59)</f>
        <v>384000</v>
      </c>
      <c r="E60" s="10343">
        <f>SUM(E28:E59)</f>
        <v>373939.1999999999</v>
      </c>
      <c r="F60" s="10341"/>
      <c r="G60" s="10341"/>
      <c r="H60" s="10341"/>
      <c r="I60" s="10342">
        <f>SUM(I28:I59)</f>
        <v>384000</v>
      </c>
      <c r="J60" s="10343">
        <f>SUM(J28:J59)</f>
        <v>373939.1999999999</v>
      </c>
      <c r="K60" s="10341"/>
      <c r="L60" s="10341"/>
      <c r="M60" s="10341"/>
      <c r="N60" s="10341">
        <f>SUM(N28:N59)</f>
        <v>384000</v>
      </c>
      <c r="O60" s="10343">
        <f>SUM(O28:O59)</f>
        <v>373939.1999999999</v>
      </c>
      <c r="P60" s="10344"/>
    </row>
    <row r="64" spans="1:19" x14ac:dyDescent="0.2">
      <c r="A64" s="238" t="s">
        <v>152</v>
      </c>
      <c r="B64" s="238">
        <f>SUM(D60,I60,N60)/(4000*1000)</f>
        <v>0.28799999999999998</v>
      </c>
      <c r="C64" s="238">
        <f>ROUNDDOWN(SUM(E60,J60,O60)/(4000*1000),4)</f>
        <v>0.28039999999999998</v>
      </c>
    </row>
    <row r="66" spans="1:16" x14ac:dyDescent="0.2">
      <c r="A66" s="370"/>
      <c r="B66" s="369"/>
      <c r="C66" s="369"/>
      <c r="D66" s="10345"/>
      <c r="E66" s="369"/>
      <c r="F66" s="369"/>
      <c r="G66" s="369"/>
      <c r="H66" s="369"/>
      <c r="I66" s="10345"/>
      <c r="J66" s="10346"/>
      <c r="K66" s="369"/>
      <c r="L66" s="369"/>
      <c r="M66" s="369"/>
      <c r="N66" s="369"/>
      <c r="O66" s="369"/>
      <c r="P66" s="368"/>
    </row>
    <row r="67" spans="1:16" x14ac:dyDescent="0.2">
      <c r="A67" s="10347" t="s">
        <v>28</v>
      </c>
      <c r="B67" s="10348"/>
      <c r="C67" s="10348"/>
      <c r="D67" s="10349"/>
      <c r="E67" s="10350"/>
      <c r="F67" s="10348"/>
      <c r="G67" s="10348"/>
      <c r="H67" s="10350"/>
      <c r="I67" s="10349"/>
      <c r="J67" s="10351"/>
      <c r="K67" s="10348"/>
      <c r="L67" s="10348"/>
      <c r="M67" s="10348"/>
      <c r="N67" s="10348"/>
      <c r="O67" s="10348"/>
      <c r="P67" s="10352"/>
    </row>
    <row r="68" spans="1:16" x14ac:dyDescent="0.2">
      <c r="A68" s="10353"/>
      <c r="B68" s="10354"/>
      <c r="C68" s="10354"/>
      <c r="D68" s="10354"/>
      <c r="E68" s="10354"/>
      <c r="F68" s="10354"/>
      <c r="G68" s="10354"/>
      <c r="H68" s="10354"/>
      <c r="I68" s="10354"/>
      <c r="J68" s="10354"/>
      <c r="K68" s="10354"/>
      <c r="L68" s="10355"/>
      <c r="M68" s="10355"/>
      <c r="N68" s="10355"/>
      <c r="O68" s="10355"/>
      <c r="P68" s="10356"/>
    </row>
    <row r="69" spans="1:16" x14ac:dyDescent="0.2">
      <c r="A69" s="738"/>
      <c r="B69" s="782"/>
      <c r="C69" s="782"/>
      <c r="D69" s="781"/>
      <c r="E69" s="201"/>
      <c r="F69" s="782"/>
      <c r="G69" s="782"/>
      <c r="H69" s="201"/>
      <c r="I69" s="781"/>
      <c r="J69" s="200"/>
      <c r="K69" s="782"/>
      <c r="L69" s="782"/>
      <c r="M69" s="782"/>
      <c r="N69" s="782"/>
      <c r="O69" s="782"/>
      <c r="P69" s="785"/>
    </row>
    <row r="70" spans="1:16" x14ac:dyDescent="0.2">
      <c r="A70" s="229"/>
      <c r="B70" s="782"/>
      <c r="C70" s="782"/>
      <c r="D70" s="781"/>
      <c r="E70" s="201"/>
      <c r="F70" s="782"/>
      <c r="G70" s="782"/>
      <c r="H70" s="201"/>
      <c r="I70" s="781"/>
      <c r="J70" s="782"/>
      <c r="K70" s="782"/>
      <c r="L70" s="782"/>
      <c r="M70" s="782"/>
      <c r="N70" s="782"/>
      <c r="O70" s="782"/>
      <c r="P70" s="785"/>
    </row>
    <row r="71" spans="1:16" x14ac:dyDescent="0.2">
      <c r="A71" s="10357"/>
      <c r="B71" s="10358"/>
      <c r="C71" s="10358"/>
      <c r="D71" s="10359"/>
      <c r="E71" s="10360"/>
      <c r="F71" s="10358"/>
      <c r="G71" s="10358"/>
      <c r="H71" s="10360"/>
      <c r="I71" s="10359"/>
      <c r="J71" s="10358"/>
      <c r="K71" s="10358"/>
      <c r="L71" s="10358"/>
      <c r="M71" s="10358"/>
      <c r="N71" s="10358"/>
      <c r="O71" s="10358"/>
      <c r="P71" s="10361"/>
    </row>
    <row r="72" spans="1:16" x14ac:dyDescent="0.2">
      <c r="A72" s="229"/>
      <c r="B72" s="782"/>
      <c r="C72" s="782"/>
      <c r="D72" s="781"/>
      <c r="E72" s="201"/>
      <c r="F72" s="782"/>
      <c r="G72" s="782"/>
      <c r="H72" s="201"/>
      <c r="I72" s="781"/>
      <c r="J72" s="782"/>
      <c r="K72" s="782"/>
      <c r="L72" s="782"/>
      <c r="M72" s="782" t="s">
        <v>29</v>
      </c>
      <c r="N72" s="782"/>
      <c r="O72" s="782"/>
      <c r="P72" s="785"/>
    </row>
    <row r="73" spans="1:16" x14ac:dyDescent="0.2">
      <c r="A73" s="10362"/>
      <c r="B73" s="10363"/>
      <c r="C73" s="10363"/>
      <c r="D73" s="10364"/>
      <c r="E73" s="10365"/>
      <c r="F73" s="10363"/>
      <c r="G73" s="10363"/>
      <c r="H73" s="10365"/>
      <c r="I73" s="10364"/>
      <c r="J73" s="10363"/>
      <c r="K73" s="10363"/>
      <c r="L73" s="10363"/>
      <c r="M73" s="10363" t="s">
        <v>30</v>
      </c>
      <c r="N73" s="10363"/>
      <c r="O73" s="10363"/>
      <c r="P73" s="10366"/>
    </row>
    <row r="74" spans="1:16" ht="15.75" x14ac:dyDescent="0.25">
      <c r="E74" s="367"/>
      <c r="H74" s="367"/>
    </row>
    <row r="75" spans="1:16" ht="15.75" x14ac:dyDescent="0.25">
      <c r="C75" s="224"/>
      <c r="E75" s="735"/>
      <c r="H75" s="735"/>
    </row>
    <row r="76" spans="1:16" ht="15.75" x14ac:dyDescent="0.25">
      <c r="E76" s="735"/>
      <c r="H76" s="735"/>
    </row>
    <row r="77" spans="1:16" ht="15.75" x14ac:dyDescent="0.25">
      <c r="E77" s="735"/>
      <c r="H77" s="735"/>
    </row>
    <row r="78" spans="1:16" ht="15.75" x14ac:dyDescent="0.25">
      <c r="E78" s="366"/>
      <c r="H78" s="366"/>
    </row>
    <row r="79" spans="1:16" ht="15.75" x14ac:dyDescent="0.25">
      <c r="E79" s="735"/>
      <c r="H79" s="735"/>
    </row>
    <row r="80" spans="1:16" ht="15.75" x14ac:dyDescent="0.25">
      <c r="E80" s="735"/>
      <c r="H80" s="735"/>
    </row>
    <row r="81" spans="5:13" ht="15.75" x14ac:dyDescent="0.25">
      <c r="E81" s="735"/>
      <c r="H81" s="735"/>
    </row>
    <row r="82" spans="5:13" ht="15.75" x14ac:dyDescent="0.25">
      <c r="E82" s="735"/>
      <c r="H82" s="735"/>
    </row>
    <row r="83" spans="5:13" ht="15.75" x14ac:dyDescent="0.25">
      <c r="E83" s="10367"/>
      <c r="H83" s="10367"/>
    </row>
    <row r="84" spans="5:13" ht="15.75" x14ac:dyDescent="0.25">
      <c r="E84" s="735"/>
      <c r="H84" s="735"/>
    </row>
    <row r="85" spans="5:13" ht="15.75" x14ac:dyDescent="0.25">
      <c r="E85" s="735"/>
      <c r="H85" s="735"/>
    </row>
    <row r="86" spans="5:13" ht="15.75" x14ac:dyDescent="0.25">
      <c r="E86" s="10368"/>
      <c r="H86" s="10368"/>
    </row>
    <row r="87" spans="5:13" ht="15.75" x14ac:dyDescent="0.25">
      <c r="E87" s="10369"/>
      <c r="H87" s="10369"/>
    </row>
    <row r="88" spans="5:13" ht="15.75" x14ac:dyDescent="0.25">
      <c r="E88" s="735"/>
      <c r="H88" s="735"/>
    </row>
    <row r="89" spans="5:13" ht="15.75" x14ac:dyDescent="0.25">
      <c r="E89" s="365"/>
      <c r="H89" s="365"/>
    </row>
    <row r="90" spans="5:13" ht="15.75" x14ac:dyDescent="0.25">
      <c r="E90" s="735"/>
      <c r="H90" s="735"/>
    </row>
    <row r="91" spans="5:13" ht="15.75" x14ac:dyDescent="0.25">
      <c r="E91" s="735"/>
      <c r="H91" s="735"/>
    </row>
    <row r="92" spans="5:13" ht="15.75" x14ac:dyDescent="0.25">
      <c r="E92" s="735"/>
      <c r="H92" s="735"/>
    </row>
    <row r="93" spans="5:13" ht="15.75" x14ac:dyDescent="0.25">
      <c r="E93" s="735"/>
      <c r="H93" s="735"/>
    </row>
    <row r="94" spans="5:13" ht="15.75" x14ac:dyDescent="0.25">
      <c r="E94" s="735"/>
      <c r="H94" s="735"/>
    </row>
    <row r="95" spans="5:13" ht="15.75" x14ac:dyDescent="0.25">
      <c r="E95" s="10370"/>
      <c r="H95" s="10370"/>
    </row>
    <row r="96" spans="5:13" ht="15.75" x14ac:dyDescent="0.25">
      <c r="E96" s="364"/>
      <c r="H96" s="364"/>
      <c r="M96" s="363" t="s">
        <v>8</v>
      </c>
    </row>
    <row r="97" spans="5:14" ht="15.75" x14ac:dyDescent="0.25">
      <c r="E97" s="735"/>
      <c r="H97" s="735"/>
    </row>
    <row r="98" spans="5:14" ht="15.75" x14ac:dyDescent="0.25">
      <c r="E98" s="362"/>
      <c r="H98" s="362"/>
    </row>
    <row r="99" spans="5:14" ht="15.75" x14ac:dyDescent="0.25">
      <c r="E99" s="10371"/>
      <c r="H99" s="10371"/>
    </row>
    <row r="101" spans="5:14" x14ac:dyDescent="0.2">
      <c r="N101" s="10372"/>
    </row>
    <row r="126" spans="4:4" x14ac:dyDescent="0.2">
      <c r="D126" s="10373"/>
    </row>
  </sheetData>
  <mergeCells count="1">
    <mergeCell ref="Q27:R27"/>
  </mergeCells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789"/>
      <c r="B1" s="240"/>
      <c r="C1" s="240"/>
      <c r="D1" s="239"/>
      <c r="E1" s="240"/>
      <c r="F1" s="240"/>
      <c r="G1" s="240"/>
      <c r="H1" s="240"/>
      <c r="I1" s="239"/>
      <c r="J1" s="240"/>
      <c r="K1" s="240"/>
      <c r="L1" s="240"/>
      <c r="M1" s="240"/>
      <c r="N1" s="240"/>
      <c r="O1" s="240"/>
      <c r="P1" s="788"/>
    </row>
    <row r="2" spans="1:16" ht="12.75" customHeight="1" x14ac:dyDescent="0.2">
      <c r="A2" s="10374" t="s">
        <v>0</v>
      </c>
      <c r="B2" s="10375"/>
      <c r="C2" s="10375"/>
      <c r="D2" s="10375"/>
      <c r="E2" s="10375"/>
      <c r="F2" s="10375"/>
      <c r="G2" s="10375"/>
      <c r="H2" s="10375"/>
      <c r="I2" s="10375"/>
      <c r="J2" s="10375"/>
      <c r="K2" s="10375"/>
      <c r="L2" s="10375"/>
      <c r="M2" s="10375"/>
      <c r="N2" s="10375"/>
      <c r="O2" s="10375"/>
      <c r="P2" s="361"/>
    </row>
    <row r="3" spans="1:16" ht="12.75" customHeight="1" x14ac:dyDescent="0.2">
      <c r="A3" s="787"/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  <c r="P3" s="785"/>
    </row>
    <row r="4" spans="1:16" ht="12.75" customHeight="1" x14ac:dyDescent="0.2">
      <c r="A4" s="236" t="s">
        <v>153</v>
      </c>
      <c r="B4" s="784"/>
      <c r="C4" s="784"/>
      <c r="D4" s="784"/>
      <c r="E4" s="784"/>
      <c r="F4" s="784"/>
      <c r="G4" s="784"/>
      <c r="H4" s="784"/>
      <c r="I4" s="784"/>
      <c r="J4" s="783"/>
      <c r="K4" s="782"/>
      <c r="L4" s="782"/>
      <c r="M4" s="782"/>
      <c r="N4" s="782"/>
      <c r="O4" s="782"/>
      <c r="P4" s="785"/>
    </row>
    <row r="5" spans="1:16" ht="12.75" customHeight="1" x14ac:dyDescent="0.2">
      <c r="A5" s="235"/>
      <c r="B5" s="782"/>
      <c r="C5" s="782"/>
      <c r="D5" s="781"/>
      <c r="E5" s="782"/>
      <c r="F5" s="782"/>
      <c r="G5" s="782"/>
      <c r="H5" s="782"/>
      <c r="I5" s="781"/>
      <c r="J5" s="782"/>
      <c r="K5" s="782"/>
      <c r="L5" s="782"/>
      <c r="M5" s="782"/>
      <c r="N5" s="782"/>
      <c r="O5" s="782"/>
      <c r="P5" s="785"/>
    </row>
    <row r="6" spans="1:16" ht="12.75" customHeight="1" x14ac:dyDescent="0.2">
      <c r="A6" s="235" t="s">
        <v>2</v>
      </c>
      <c r="B6" s="782"/>
      <c r="C6" s="782"/>
      <c r="D6" s="781"/>
      <c r="E6" s="782"/>
      <c r="F6" s="782"/>
      <c r="G6" s="782"/>
      <c r="H6" s="782"/>
      <c r="I6" s="781"/>
      <c r="J6" s="782"/>
      <c r="K6" s="782"/>
      <c r="L6" s="782"/>
      <c r="M6" s="782"/>
      <c r="N6" s="782"/>
      <c r="O6" s="782"/>
      <c r="P6" s="785"/>
    </row>
    <row r="7" spans="1:16" ht="12.75" customHeight="1" x14ac:dyDescent="0.2">
      <c r="A7" s="235" t="s">
        <v>3</v>
      </c>
      <c r="B7" s="782"/>
      <c r="C7" s="782"/>
      <c r="D7" s="781"/>
      <c r="E7" s="782"/>
      <c r="F7" s="782"/>
      <c r="G7" s="782"/>
      <c r="H7" s="782"/>
      <c r="I7" s="781"/>
      <c r="J7" s="782"/>
      <c r="K7" s="782"/>
      <c r="L7" s="782"/>
      <c r="M7" s="782"/>
      <c r="N7" s="782"/>
      <c r="O7" s="782"/>
      <c r="P7" s="785"/>
    </row>
    <row r="8" spans="1:16" ht="12.75" customHeight="1" x14ac:dyDescent="0.2">
      <c r="A8" s="235" t="s">
        <v>4</v>
      </c>
      <c r="B8" s="782"/>
      <c r="C8" s="782"/>
      <c r="D8" s="781"/>
      <c r="E8" s="782"/>
      <c r="F8" s="782"/>
      <c r="G8" s="782"/>
      <c r="H8" s="782"/>
      <c r="I8" s="781"/>
      <c r="J8" s="782"/>
      <c r="K8" s="782"/>
      <c r="L8" s="782"/>
      <c r="M8" s="782"/>
      <c r="N8" s="782"/>
      <c r="O8" s="782"/>
      <c r="P8" s="785"/>
    </row>
    <row r="9" spans="1:16" ht="12.75" customHeight="1" x14ac:dyDescent="0.2">
      <c r="A9" s="10376" t="s">
        <v>5</v>
      </c>
      <c r="B9" s="10377"/>
      <c r="C9" s="10377"/>
      <c r="D9" s="10378"/>
      <c r="E9" s="10377"/>
      <c r="F9" s="10377"/>
      <c r="G9" s="10377"/>
      <c r="H9" s="10377"/>
      <c r="I9" s="10378"/>
      <c r="J9" s="10377"/>
      <c r="K9" s="10377"/>
      <c r="L9" s="10377"/>
      <c r="M9" s="10377"/>
      <c r="N9" s="10377"/>
      <c r="O9" s="10377"/>
      <c r="P9" s="10379"/>
    </row>
    <row r="10" spans="1:16" ht="12.75" customHeight="1" x14ac:dyDescent="0.2">
      <c r="A10" s="235" t="s">
        <v>6</v>
      </c>
      <c r="B10" s="782"/>
      <c r="C10" s="782"/>
      <c r="D10" s="781"/>
      <c r="E10" s="782"/>
      <c r="F10" s="782"/>
      <c r="G10" s="782"/>
      <c r="H10" s="782"/>
      <c r="I10" s="781"/>
      <c r="J10" s="782"/>
      <c r="K10" s="782"/>
      <c r="L10" s="782"/>
      <c r="M10" s="782"/>
      <c r="N10" s="782"/>
      <c r="O10" s="782"/>
      <c r="P10" s="785"/>
    </row>
    <row r="11" spans="1:16" ht="12.75" customHeight="1" x14ac:dyDescent="0.2">
      <c r="A11" s="235"/>
      <c r="B11" s="782"/>
      <c r="C11" s="782"/>
      <c r="D11" s="781"/>
      <c r="E11" s="782"/>
      <c r="F11" s="782"/>
      <c r="G11" s="778"/>
      <c r="H11" s="782"/>
      <c r="I11" s="781"/>
      <c r="J11" s="782"/>
      <c r="K11" s="782"/>
      <c r="L11" s="782"/>
      <c r="M11" s="782"/>
      <c r="N11" s="782"/>
      <c r="O11" s="782"/>
      <c r="P11" s="785"/>
    </row>
    <row r="12" spans="1:16" ht="12.75" customHeight="1" x14ac:dyDescent="0.2">
      <c r="A12" s="360" t="s">
        <v>154</v>
      </c>
      <c r="B12" s="359"/>
      <c r="C12" s="359"/>
      <c r="D12" s="358"/>
      <c r="E12" s="359" t="s">
        <v>8</v>
      </c>
      <c r="F12" s="359"/>
      <c r="G12" s="359"/>
      <c r="H12" s="359"/>
      <c r="I12" s="358"/>
      <c r="J12" s="359"/>
      <c r="K12" s="359"/>
      <c r="L12" s="359"/>
      <c r="M12" s="359"/>
      <c r="N12" s="357" t="s">
        <v>155</v>
      </c>
      <c r="O12" s="359"/>
      <c r="P12" s="356"/>
    </row>
    <row r="13" spans="1:16" ht="12.75" customHeight="1" x14ac:dyDescent="0.2">
      <c r="A13" s="235"/>
      <c r="B13" s="782"/>
      <c r="C13" s="782"/>
      <c r="D13" s="781"/>
      <c r="E13" s="782"/>
      <c r="F13" s="782"/>
      <c r="G13" s="782"/>
      <c r="H13" s="782"/>
      <c r="I13" s="781"/>
      <c r="J13" s="782"/>
      <c r="K13" s="782"/>
      <c r="L13" s="782"/>
      <c r="M13" s="782"/>
      <c r="N13" s="782"/>
      <c r="O13" s="782"/>
      <c r="P13" s="785"/>
    </row>
    <row r="14" spans="1:16" ht="12.75" customHeight="1" x14ac:dyDescent="0.2">
      <c r="A14" s="355" t="s">
        <v>10</v>
      </c>
      <c r="B14" s="354"/>
      <c r="C14" s="354"/>
      <c r="D14" s="353"/>
      <c r="E14" s="354"/>
      <c r="F14" s="354"/>
      <c r="G14" s="354"/>
      <c r="H14" s="354"/>
      <c r="I14" s="353"/>
      <c r="J14" s="354"/>
      <c r="K14" s="354"/>
      <c r="L14" s="354"/>
      <c r="M14" s="354"/>
      <c r="N14" s="352"/>
      <c r="O14" s="351"/>
      <c r="P14" s="350"/>
    </row>
    <row r="15" spans="1:16" ht="12.75" customHeight="1" x14ac:dyDescent="0.2">
      <c r="A15" s="229"/>
      <c r="B15" s="782"/>
      <c r="C15" s="782"/>
      <c r="D15" s="781"/>
      <c r="E15" s="782"/>
      <c r="F15" s="782"/>
      <c r="G15" s="782"/>
      <c r="H15" s="782"/>
      <c r="I15" s="781"/>
      <c r="J15" s="782"/>
      <c r="K15" s="782"/>
      <c r="L15" s="782"/>
      <c r="M15" s="782"/>
      <c r="N15" s="775" t="s">
        <v>11</v>
      </c>
      <c r="O15" s="774" t="s">
        <v>12</v>
      </c>
      <c r="P15" s="785"/>
    </row>
    <row r="16" spans="1:16" ht="12.75" customHeight="1" x14ac:dyDescent="0.2">
      <c r="A16" s="349" t="s">
        <v>13</v>
      </c>
      <c r="B16" s="348"/>
      <c r="C16" s="348"/>
      <c r="D16" s="347"/>
      <c r="E16" s="348"/>
      <c r="F16" s="348"/>
      <c r="G16" s="348"/>
      <c r="H16" s="348"/>
      <c r="I16" s="347"/>
      <c r="J16" s="348"/>
      <c r="K16" s="348"/>
      <c r="L16" s="348"/>
      <c r="M16" s="348"/>
      <c r="N16" s="346"/>
      <c r="O16" s="345"/>
      <c r="P16" s="345"/>
    </row>
    <row r="17" spans="1:47" ht="12.75" customHeight="1" x14ac:dyDescent="0.2">
      <c r="A17" s="10380" t="s">
        <v>14</v>
      </c>
      <c r="B17" s="10381"/>
      <c r="C17" s="10381"/>
      <c r="D17" s="10382"/>
      <c r="E17" s="10381"/>
      <c r="F17" s="10381"/>
      <c r="G17" s="10381"/>
      <c r="H17" s="10381"/>
      <c r="I17" s="10382"/>
      <c r="J17" s="10381"/>
      <c r="K17" s="10381"/>
      <c r="L17" s="10381"/>
      <c r="M17" s="10381"/>
      <c r="N17" s="10383" t="s">
        <v>15</v>
      </c>
      <c r="O17" s="10384" t="s">
        <v>16</v>
      </c>
      <c r="P17" s="10385"/>
    </row>
    <row r="18" spans="1:47" ht="12.75" customHeight="1" x14ac:dyDescent="0.2">
      <c r="A18" s="344"/>
      <c r="B18" s="343"/>
      <c r="C18" s="343"/>
      <c r="D18" s="342"/>
      <c r="E18" s="343"/>
      <c r="F18" s="343"/>
      <c r="G18" s="343"/>
      <c r="H18" s="343"/>
      <c r="I18" s="342"/>
      <c r="J18" s="343"/>
      <c r="K18" s="343"/>
      <c r="L18" s="343"/>
      <c r="M18" s="343"/>
      <c r="N18" s="341"/>
      <c r="O18" s="340"/>
      <c r="P18" s="339" t="s">
        <v>8</v>
      </c>
    </row>
    <row r="19" spans="1:47" ht="12.75" customHeight="1" x14ac:dyDescent="0.2">
      <c r="A19" s="229"/>
      <c r="B19" s="782"/>
      <c r="C19" s="782"/>
      <c r="D19" s="781"/>
      <c r="E19" s="782"/>
      <c r="F19" s="782"/>
      <c r="G19" s="782"/>
      <c r="H19" s="782"/>
      <c r="I19" s="781"/>
      <c r="J19" s="782"/>
      <c r="K19" s="224"/>
      <c r="L19" s="782" t="s">
        <v>17</v>
      </c>
      <c r="M19" s="782"/>
      <c r="N19" s="768"/>
      <c r="O19" s="223"/>
      <c r="P19" s="785"/>
      <c r="AU19" s="10645"/>
    </row>
    <row r="20" spans="1:47" ht="12.75" customHeight="1" x14ac:dyDescent="0.2">
      <c r="A20" s="338"/>
      <c r="B20" s="337"/>
      <c r="C20" s="337"/>
      <c r="D20" s="336"/>
      <c r="E20" s="337"/>
      <c r="F20" s="337"/>
      <c r="G20" s="337"/>
      <c r="H20" s="337"/>
      <c r="I20" s="336"/>
      <c r="J20" s="337"/>
      <c r="K20" s="337"/>
      <c r="L20" s="337"/>
      <c r="M20" s="337"/>
      <c r="N20" s="335"/>
      <c r="O20" s="334"/>
      <c r="P20" s="333"/>
    </row>
    <row r="21" spans="1:47" ht="12.75" customHeight="1" x14ac:dyDescent="0.2">
      <c r="A21" s="235"/>
      <c r="B21" s="782"/>
      <c r="C21" s="786"/>
      <c r="D21" s="786"/>
      <c r="E21" s="782"/>
      <c r="F21" s="782"/>
      <c r="G21" s="782"/>
      <c r="H21" s="782" t="s">
        <v>8</v>
      </c>
      <c r="I21" s="781"/>
      <c r="J21" s="782"/>
      <c r="K21" s="782"/>
      <c r="L21" s="782"/>
      <c r="M21" s="782"/>
      <c r="N21" s="766"/>
      <c r="O21" s="765"/>
      <c r="P21" s="785"/>
    </row>
    <row r="22" spans="1:47" ht="12.75" customHeight="1" x14ac:dyDescent="0.2">
      <c r="A22" s="229"/>
      <c r="B22" s="782"/>
      <c r="C22" s="782"/>
      <c r="D22" s="781"/>
      <c r="E22" s="782"/>
      <c r="F22" s="782"/>
      <c r="G22" s="782"/>
      <c r="H22" s="782"/>
      <c r="I22" s="781"/>
      <c r="J22" s="782"/>
      <c r="K22" s="782"/>
      <c r="L22" s="782"/>
      <c r="M22" s="782"/>
      <c r="N22" s="782"/>
      <c r="O22" s="782"/>
      <c r="P22" s="785"/>
    </row>
    <row r="23" spans="1:47" ht="12.75" customHeight="1" x14ac:dyDescent="0.2">
      <c r="A23" s="332" t="s">
        <v>18</v>
      </c>
      <c r="B23" s="331"/>
      <c r="C23" s="331"/>
      <c r="D23" s="330"/>
      <c r="E23" s="329" t="s">
        <v>19</v>
      </c>
      <c r="F23" s="329"/>
      <c r="G23" s="329"/>
      <c r="H23" s="329"/>
      <c r="I23" s="329"/>
      <c r="J23" s="329"/>
      <c r="K23" s="329"/>
      <c r="L23" s="329"/>
      <c r="M23" s="331"/>
      <c r="N23" s="331"/>
      <c r="O23" s="331"/>
      <c r="P23" s="328"/>
    </row>
    <row r="24" spans="1:47" ht="15.75" x14ac:dyDescent="0.25">
      <c r="A24" s="229"/>
      <c r="B24" s="782"/>
      <c r="C24" s="782"/>
      <c r="D24" s="781"/>
      <c r="E24" s="764" t="s">
        <v>20</v>
      </c>
      <c r="F24" s="764"/>
      <c r="G24" s="764"/>
      <c r="H24" s="764"/>
      <c r="I24" s="764"/>
      <c r="J24" s="764"/>
      <c r="K24" s="764"/>
      <c r="L24" s="764"/>
      <c r="M24" s="782"/>
      <c r="N24" s="782"/>
      <c r="O24" s="782"/>
      <c r="P24" s="785"/>
    </row>
    <row r="25" spans="1:47" ht="12.75" customHeight="1" x14ac:dyDescent="0.2">
      <c r="A25" s="763"/>
      <c r="B25" s="762" t="s">
        <v>21</v>
      </c>
      <c r="C25" s="761"/>
      <c r="D25" s="761"/>
      <c r="E25" s="761"/>
      <c r="F25" s="761"/>
      <c r="G25" s="761"/>
      <c r="H25" s="761"/>
      <c r="I25" s="761"/>
      <c r="J25" s="761"/>
      <c r="K25" s="761"/>
      <c r="L25" s="761"/>
      <c r="M25" s="761"/>
      <c r="N25" s="761"/>
      <c r="O25" s="782"/>
      <c r="P25" s="785"/>
    </row>
    <row r="26" spans="1:47" ht="12.75" customHeight="1" x14ac:dyDescent="0.2">
      <c r="A26" s="760" t="s">
        <v>22</v>
      </c>
      <c r="B26" s="759" t="s">
        <v>23</v>
      </c>
      <c r="C26" s="759"/>
      <c r="D26" s="760" t="s">
        <v>24</v>
      </c>
      <c r="E26" s="760" t="s">
        <v>25</v>
      </c>
      <c r="F26" s="760" t="s">
        <v>22</v>
      </c>
      <c r="G26" s="759" t="s">
        <v>23</v>
      </c>
      <c r="H26" s="759"/>
      <c r="I26" s="760" t="s">
        <v>24</v>
      </c>
      <c r="J26" s="760" t="s">
        <v>25</v>
      </c>
      <c r="K26" s="760" t="s">
        <v>22</v>
      </c>
      <c r="L26" s="759" t="s">
        <v>23</v>
      </c>
      <c r="M26" s="759"/>
      <c r="N26" s="220" t="s">
        <v>24</v>
      </c>
      <c r="O26" s="760" t="s">
        <v>25</v>
      </c>
      <c r="P26" s="785"/>
    </row>
    <row r="27" spans="1:47" ht="12.75" customHeight="1" x14ac:dyDescent="0.2">
      <c r="A27" s="760"/>
      <c r="B27" s="759" t="s">
        <v>26</v>
      </c>
      <c r="C27" s="759" t="s">
        <v>2</v>
      </c>
      <c r="D27" s="760"/>
      <c r="E27" s="760"/>
      <c r="F27" s="760"/>
      <c r="G27" s="759" t="s">
        <v>26</v>
      </c>
      <c r="H27" s="759" t="s">
        <v>2</v>
      </c>
      <c r="I27" s="760"/>
      <c r="J27" s="760"/>
      <c r="K27" s="760"/>
      <c r="L27" s="759" t="s">
        <v>26</v>
      </c>
      <c r="M27" s="759" t="s">
        <v>2</v>
      </c>
      <c r="N27" s="758"/>
      <c r="O27" s="760"/>
      <c r="P27" s="785"/>
      <c r="Q27" s="41" t="s">
        <v>165</v>
      </c>
      <c r="R27" s="40"/>
      <c r="S27" t="s">
        <v>166</v>
      </c>
    </row>
    <row r="28" spans="1:47" ht="12.75" customHeight="1" x14ac:dyDescent="0.2">
      <c r="A28" s="10386">
        <v>1</v>
      </c>
      <c r="B28" s="10387">
        <v>0</v>
      </c>
      <c r="C28" s="10388">
        <v>0.15</v>
      </c>
      <c r="D28" s="10389">
        <v>12000</v>
      </c>
      <c r="E28" s="10390">
        <f t="shared" ref="E28:E59" si="0">D28*(100-2.62)/100</f>
        <v>11685.6</v>
      </c>
      <c r="F28" s="10391">
        <v>33</v>
      </c>
      <c r="G28" s="10392">
        <v>8</v>
      </c>
      <c r="H28" s="10392">
        <v>8.15</v>
      </c>
      <c r="I28" s="10389">
        <v>12000</v>
      </c>
      <c r="J28" s="10390">
        <f t="shared" ref="J28:J59" si="1">I28*(100-2.62)/100</f>
        <v>11685.6</v>
      </c>
      <c r="K28" s="10391">
        <v>65</v>
      </c>
      <c r="L28" s="10392">
        <v>16</v>
      </c>
      <c r="M28" s="10392">
        <v>16.149999999999999</v>
      </c>
      <c r="N28" s="10389">
        <v>12000</v>
      </c>
      <c r="O28" s="10390">
        <f t="shared" ref="O28:O59" si="2">N28*(100-2.62)/100</f>
        <v>11685.6</v>
      </c>
      <c r="P28" s="10393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5">
      <c r="A29" s="10642">
        <v>2</v>
      </c>
      <c r="B29" s="10642">
        <v>0.15</v>
      </c>
      <c r="C29" s="216">
        <v>0.3</v>
      </c>
      <c r="D29" s="10645">
        <v>12000</v>
      </c>
      <c r="E29" s="217">
        <f t="shared" si="0"/>
        <v>11685.6</v>
      </c>
      <c r="F29" s="10647">
        <v>34</v>
      </c>
      <c r="G29" s="10643">
        <v>8.15</v>
      </c>
      <c r="H29" s="10643">
        <v>8.3000000000000007</v>
      </c>
      <c r="I29" s="10645">
        <v>12000</v>
      </c>
      <c r="J29" s="217">
        <f t="shared" si="1"/>
        <v>11685.6</v>
      </c>
      <c r="K29" s="10647">
        <v>66</v>
      </c>
      <c r="L29" s="10643">
        <v>16.149999999999999</v>
      </c>
      <c r="M29" s="10643">
        <v>16.3</v>
      </c>
      <c r="N29" s="10645">
        <v>12000</v>
      </c>
      <c r="O29" s="217">
        <f t="shared" si="2"/>
        <v>11685.6</v>
      </c>
      <c r="P29" s="78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10394">
        <v>3</v>
      </c>
      <c r="B30" s="10395">
        <v>0.3</v>
      </c>
      <c r="C30" s="10396">
        <v>0.45</v>
      </c>
      <c r="D30" s="10397">
        <v>12000</v>
      </c>
      <c r="E30" s="10398">
        <f t="shared" si="0"/>
        <v>11685.6</v>
      </c>
      <c r="F30" s="10399">
        <v>35</v>
      </c>
      <c r="G30" s="10400">
        <v>8.3000000000000007</v>
      </c>
      <c r="H30" s="10400">
        <v>8.4499999999999993</v>
      </c>
      <c r="I30" s="10397">
        <v>12000</v>
      </c>
      <c r="J30" s="10398">
        <f t="shared" si="1"/>
        <v>11685.6</v>
      </c>
      <c r="K30" s="10399">
        <v>67</v>
      </c>
      <c r="L30" s="10400">
        <v>16.3</v>
      </c>
      <c r="M30" s="10400">
        <v>16.45</v>
      </c>
      <c r="N30" s="10397">
        <v>12000</v>
      </c>
      <c r="O30" s="10398">
        <f t="shared" si="2"/>
        <v>11685.6</v>
      </c>
      <c r="P30" s="10401"/>
      <c r="Q30" s="10609">
        <v>2</v>
      </c>
      <c r="R30" s="10651">
        <v>2.15</v>
      </c>
      <c r="S30" s="39">
        <f>AVERAGE(D36:D39)</f>
        <v>12000</v>
      </c>
      <c r="V30" s="10402"/>
    </row>
    <row r="31" spans="1:47" ht="12.75" customHeight="1" x14ac:dyDescent="0.25">
      <c r="A31" s="10642">
        <v>4</v>
      </c>
      <c r="B31" s="10642">
        <v>0.45</v>
      </c>
      <c r="C31" s="10643">
        <v>1</v>
      </c>
      <c r="D31" s="10645">
        <v>12000</v>
      </c>
      <c r="E31" s="217">
        <f t="shared" si="0"/>
        <v>11685.6</v>
      </c>
      <c r="F31" s="10647">
        <v>36</v>
      </c>
      <c r="G31" s="10643">
        <v>8.4499999999999993</v>
      </c>
      <c r="H31" s="10643">
        <v>9</v>
      </c>
      <c r="I31" s="10645">
        <v>12000</v>
      </c>
      <c r="J31" s="217">
        <f t="shared" si="1"/>
        <v>11685.6</v>
      </c>
      <c r="K31" s="10647">
        <v>68</v>
      </c>
      <c r="L31" s="10643">
        <v>16.45</v>
      </c>
      <c r="M31" s="10643">
        <v>17</v>
      </c>
      <c r="N31" s="10645">
        <v>12000</v>
      </c>
      <c r="O31" s="217">
        <f t="shared" si="2"/>
        <v>11685.6</v>
      </c>
      <c r="P31" s="785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10403">
        <v>5</v>
      </c>
      <c r="B32" s="10404">
        <v>1</v>
      </c>
      <c r="C32" s="10405">
        <v>1.1499999999999999</v>
      </c>
      <c r="D32" s="10406">
        <v>12000</v>
      </c>
      <c r="E32" s="10407">
        <f t="shared" si="0"/>
        <v>11685.6</v>
      </c>
      <c r="F32" s="10408">
        <v>37</v>
      </c>
      <c r="G32" s="10404">
        <v>9</v>
      </c>
      <c r="H32" s="10404">
        <v>9.15</v>
      </c>
      <c r="I32" s="10406">
        <v>12000</v>
      </c>
      <c r="J32" s="10407">
        <f t="shared" si="1"/>
        <v>11685.6</v>
      </c>
      <c r="K32" s="10408">
        <v>69</v>
      </c>
      <c r="L32" s="10404">
        <v>17</v>
      </c>
      <c r="M32" s="10404">
        <v>17.149999999999999</v>
      </c>
      <c r="N32" s="10406">
        <v>12000</v>
      </c>
      <c r="O32" s="10407">
        <f t="shared" si="2"/>
        <v>11685.6</v>
      </c>
      <c r="P32" s="10409"/>
      <c r="Q32" s="10609">
        <v>4</v>
      </c>
      <c r="R32" s="10626">
        <v>4.1500000000000004</v>
      </c>
      <c r="S32" s="39">
        <f>AVERAGE(D44:D47)</f>
        <v>12000</v>
      </c>
      <c r="AQ32" s="10406"/>
    </row>
    <row r="33" spans="1:19" ht="12.75" customHeight="1" x14ac:dyDescent="0.2">
      <c r="A33" s="10410">
        <v>6</v>
      </c>
      <c r="B33" s="10411">
        <v>1.1499999999999999</v>
      </c>
      <c r="C33" s="10412">
        <v>1.3</v>
      </c>
      <c r="D33" s="10413">
        <v>12000</v>
      </c>
      <c r="E33" s="10414">
        <f t="shared" si="0"/>
        <v>11685.6</v>
      </c>
      <c r="F33" s="10415">
        <v>38</v>
      </c>
      <c r="G33" s="10412">
        <v>9.15</v>
      </c>
      <c r="H33" s="10412">
        <v>9.3000000000000007</v>
      </c>
      <c r="I33" s="10413">
        <v>12000</v>
      </c>
      <c r="J33" s="10414">
        <f t="shared" si="1"/>
        <v>11685.6</v>
      </c>
      <c r="K33" s="10415">
        <v>70</v>
      </c>
      <c r="L33" s="10412">
        <v>17.149999999999999</v>
      </c>
      <c r="M33" s="10412">
        <v>17.3</v>
      </c>
      <c r="N33" s="10413">
        <v>12000</v>
      </c>
      <c r="O33" s="10414">
        <f t="shared" si="2"/>
        <v>11685.6</v>
      </c>
      <c r="P33" s="10416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10417">
        <v>7</v>
      </c>
      <c r="B34" s="10418">
        <v>1.3</v>
      </c>
      <c r="C34" s="10419">
        <v>1.45</v>
      </c>
      <c r="D34" s="10420">
        <v>12000</v>
      </c>
      <c r="E34" s="10421">
        <f t="shared" si="0"/>
        <v>11685.6</v>
      </c>
      <c r="F34" s="10422">
        <v>39</v>
      </c>
      <c r="G34" s="10423">
        <v>9.3000000000000007</v>
      </c>
      <c r="H34" s="10423">
        <v>9.4499999999999993</v>
      </c>
      <c r="I34" s="10420">
        <v>12000</v>
      </c>
      <c r="J34" s="10421">
        <f t="shared" si="1"/>
        <v>11685.6</v>
      </c>
      <c r="K34" s="10422">
        <v>71</v>
      </c>
      <c r="L34" s="10423">
        <v>17.3</v>
      </c>
      <c r="M34" s="10423">
        <v>17.45</v>
      </c>
      <c r="N34" s="10420">
        <v>12000</v>
      </c>
      <c r="O34" s="10421">
        <f t="shared" si="2"/>
        <v>11685.6</v>
      </c>
      <c r="P34" s="10424"/>
      <c r="Q34" s="10655">
        <v>6</v>
      </c>
      <c r="R34" s="10626">
        <v>6.15</v>
      </c>
      <c r="S34" s="39">
        <f>AVERAGE(D52:D55)</f>
        <v>12000</v>
      </c>
    </row>
    <row r="35" spans="1:19" ht="15.75" x14ac:dyDescent="0.25">
      <c r="A35" s="10642">
        <v>8</v>
      </c>
      <c r="B35" s="10642">
        <v>1.45</v>
      </c>
      <c r="C35" s="10643">
        <v>2</v>
      </c>
      <c r="D35" s="10645">
        <v>12000</v>
      </c>
      <c r="E35" s="217">
        <f t="shared" si="0"/>
        <v>11685.6</v>
      </c>
      <c r="F35" s="10647">
        <v>40</v>
      </c>
      <c r="G35" s="10643">
        <v>9.4499999999999993</v>
      </c>
      <c r="H35" s="10643">
        <v>10</v>
      </c>
      <c r="I35" s="10645">
        <v>12000</v>
      </c>
      <c r="J35" s="217">
        <f t="shared" si="1"/>
        <v>11685.6</v>
      </c>
      <c r="K35" s="10647">
        <v>72</v>
      </c>
      <c r="L35" s="10648">
        <v>17.45</v>
      </c>
      <c r="M35" s="10643">
        <v>18</v>
      </c>
      <c r="N35" s="10645">
        <v>12000</v>
      </c>
      <c r="O35" s="217">
        <f t="shared" si="2"/>
        <v>11685.6</v>
      </c>
      <c r="P35" s="785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10425">
        <v>9</v>
      </c>
      <c r="B36" s="10426">
        <v>2</v>
      </c>
      <c r="C36" s="10427">
        <v>2.15</v>
      </c>
      <c r="D36" s="10428">
        <v>12000</v>
      </c>
      <c r="E36" s="10429">
        <f t="shared" si="0"/>
        <v>11685.6</v>
      </c>
      <c r="F36" s="10430">
        <v>41</v>
      </c>
      <c r="G36" s="10431">
        <v>10</v>
      </c>
      <c r="H36" s="10432">
        <v>10.15</v>
      </c>
      <c r="I36" s="10428">
        <v>12000</v>
      </c>
      <c r="J36" s="10429">
        <f t="shared" si="1"/>
        <v>11685.6</v>
      </c>
      <c r="K36" s="10430">
        <v>73</v>
      </c>
      <c r="L36" s="10432">
        <v>18</v>
      </c>
      <c r="M36" s="10431">
        <v>18.149999999999999</v>
      </c>
      <c r="N36" s="10428">
        <v>12000</v>
      </c>
      <c r="O36" s="10429">
        <f t="shared" si="2"/>
        <v>11685.6</v>
      </c>
      <c r="P36" s="327"/>
      <c r="Q36" s="10655">
        <v>8</v>
      </c>
      <c r="R36" s="10655">
        <v>8.15</v>
      </c>
      <c r="S36" s="39">
        <f>AVERAGE(I28:I31)</f>
        <v>12000</v>
      </c>
    </row>
    <row r="37" spans="1:19" ht="15.75" x14ac:dyDescent="0.25">
      <c r="A37" s="10642">
        <v>10</v>
      </c>
      <c r="B37" s="10642">
        <v>2.15</v>
      </c>
      <c r="C37" s="10643">
        <v>2.2999999999999998</v>
      </c>
      <c r="D37" s="10645">
        <v>12000</v>
      </c>
      <c r="E37" s="217">
        <f t="shared" si="0"/>
        <v>11685.6</v>
      </c>
      <c r="F37" s="10647">
        <v>42</v>
      </c>
      <c r="G37" s="10643">
        <v>10.15</v>
      </c>
      <c r="H37" s="10648">
        <v>10.3</v>
      </c>
      <c r="I37" s="10645">
        <v>12000</v>
      </c>
      <c r="J37" s="217">
        <f t="shared" si="1"/>
        <v>11685.6</v>
      </c>
      <c r="K37" s="10647">
        <v>74</v>
      </c>
      <c r="L37" s="10648">
        <v>18.149999999999999</v>
      </c>
      <c r="M37" s="10643">
        <v>18.3</v>
      </c>
      <c r="N37" s="10645">
        <v>12000</v>
      </c>
      <c r="O37" s="217">
        <f t="shared" si="2"/>
        <v>11685.6</v>
      </c>
      <c r="P37" s="785"/>
      <c r="Q37" s="10655">
        <v>9</v>
      </c>
      <c r="R37" s="10655">
        <v>9.15</v>
      </c>
      <c r="S37" s="39">
        <f>AVERAGE(I32:I35)</f>
        <v>12000</v>
      </c>
    </row>
    <row r="38" spans="1:19" ht="15.75" x14ac:dyDescent="0.25">
      <c r="A38" s="10642">
        <v>11</v>
      </c>
      <c r="B38" s="216">
        <v>2.2999999999999998</v>
      </c>
      <c r="C38" s="218">
        <v>2.4500000000000002</v>
      </c>
      <c r="D38" s="10645">
        <v>12000</v>
      </c>
      <c r="E38" s="217">
        <f t="shared" si="0"/>
        <v>11685.6</v>
      </c>
      <c r="F38" s="10647">
        <v>43</v>
      </c>
      <c r="G38" s="10643">
        <v>10.3</v>
      </c>
      <c r="H38" s="10648">
        <v>10.45</v>
      </c>
      <c r="I38" s="10645">
        <v>12000</v>
      </c>
      <c r="J38" s="217">
        <f t="shared" si="1"/>
        <v>11685.6</v>
      </c>
      <c r="K38" s="10647">
        <v>75</v>
      </c>
      <c r="L38" s="10648">
        <v>18.3</v>
      </c>
      <c r="M38" s="10643">
        <v>18.45</v>
      </c>
      <c r="N38" s="10645">
        <v>12000</v>
      </c>
      <c r="O38" s="217">
        <f t="shared" si="2"/>
        <v>11685.6</v>
      </c>
      <c r="P38" s="785"/>
      <c r="Q38" s="10655">
        <v>10</v>
      </c>
      <c r="R38" s="10652">
        <v>10.15</v>
      </c>
      <c r="S38" s="39">
        <f>AVERAGE(I36:I39)</f>
        <v>12000</v>
      </c>
    </row>
    <row r="39" spans="1:19" ht="15.75" x14ac:dyDescent="0.25">
      <c r="A39" s="10642">
        <v>12</v>
      </c>
      <c r="B39" s="10642">
        <v>2.4500000000000002</v>
      </c>
      <c r="C39" s="10643">
        <v>3</v>
      </c>
      <c r="D39" s="10645">
        <v>12000</v>
      </c>
      <c r="E39" s="217">
        <f t="shared" si="0"/>
        <v>11685.6</v>
      </c>
      <c r="F39" s="10647">
        <v>44</v>
      </c>
      <c r="G39" s="10643">
        <v>10.45</v>
      </c>
      <c r="H39" s="10648">
        <v>11</v>
      </c>
      <c r="I39" s="10645">
        <v>12000</v>
      </c>
      <c r="J39" s="217">
        <f t="shared" si="1"/>
        <v>11685.6</v>
      </c>
      <c r="K39" s="10647">
        <v>76</v>
      </c>
      <c r="L39" s="10648">
        <v>18.45</v>
      </c>
      <c r="M39" s="10643">
        <v>19</v>
      </c>
      <c r="N39" s="10645">
        <v>12000</v>
      </c>
      <c r="O39" s="217">
        <f t="shared" si="2"/>
        <v>11685.6</v>
      </c>
      <c r="P39" s="785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10433">
        <v>13</v>
      </c>
      <c r="B40" s="10434">
        <v>3</v>
      </c>
      <c r="C40" s="10435">
        <v>3.15</v>
      </c>
      <c r="D40" s="10436">
        <v>12000</v>
      </c>
      <c r="E40" s="10437">
        <f t="shared" si="0"/>
        <v>11685.6</v>
      </c>
      <c r="F40" s="10438">
        <v>45</v>
      </c>
      <c r="G40" s="10439">
        <v>11</v>
      </c>
      <c r="H40" s="10440">
        <v>11.15</v>
      </c>
      <c r="I40" s="10436">
        <v>12000</v>
      </c>
      <c r="J40" s="10437">
        <f t="shared" si="1"/>
        <v>11685.6</v>
      </c>
      <c r="K40" s="10438">
        <v>77</v>
      </c>
      <c r="L40" s="10440">
        <v>19</v>
      </c>
      <c r="M40" s="10439">
        <v>19.149999999999999</v>
      </c>
      <c r="N40" s="10436">
        <v>12000</v>
      </c>
      <c r="O40" s="10437">
        <f t="shared" si="2"/>
        <v>11685.6</v>
      </c>
      <c r="P40" s="326"/>
      <c r="Q40" s="10655">
        <v>12</v>
      </c>
      <c r="R40" s="10652">
        <v>12.15</v>
      </c>
      <c r="S40" s="39">
        <f>AVERAGE(I44:I47)</f>
        <v>12000</v>
      </c>
    </row>
    <row r="41" spans="1:19" ht="15.75" x14ac:dyDescent="0.25">
      <c r="A41" s="10642">
        <v>14</v>
      </c>
      <c r="B41" s="10642">
        <v>3.15</v>
      </c>
      <c r="C41" s="10648">
        <v>3.3</v>
      </c>
      <c r="D41" s="10645">
        <v>12000</v>
      </c>
      <c r="E41" s="217">
        <f t="shared" si="0"/>
        <v>11685.6</v>
      </c>
      <c r="F41" s="10647">
        <v>46</v>
      </c>
      <c r="G41" s="10643">
        <v>11.15</v>
      </c>
      <c r="H41" s="10648">
        <v>11.3</v>
      </c>
      <c r="I41" s="10645">
        <v>12000</v>
      </c>
      <c r="J41" s="217">
        <f t="shared" si="1"/>
        <v>11685.6</v>
      </c>
      <c r="K41" s="10647">
        <v>78</v>
      </c>
      <c r="L41" s="10648">
        <v>19.149999999999999</v>
      </c>
      <c r="M41" s="10643">
        <v>19.3</v>
      </c>
      <c r="N41" s="10645">
        <v>12000</v>
      </c>
      <c r="O41" s="217">
        <f t="shared" si="2"/>
        <v>11685.6</v>
      </c>
      <c r="P41" s="785"/>
      <c r="Q41" s="10655">
        <v>13</v>
      </c>
      <c r="R41" s="10652">
        <v>13.15</v>
      </c>
      <c r="S41" s="39">
        <f>AVERAGE(I48:I51)</f>
        <v>12000</v>
      </c>
    </row>
    <row r="42" spans="1:19" ht="15.75" x14ac:dyDescent="0.25">
      <c r="A42" s="10642">
        <v>15</v>
      </c>
      <c r="B42" s="216">
        <v>3.3</v>
      </c>
      <c r="C42" s="10644">
        <v>3.45</v>
      </c>
      <c r="D42" s="10645">
        <v>12000</v>
      </c>
      <c r="E42" s="217">
        <f t="shared" si="0"/>
        <v>11685.6</v>
      </c>
      <c r="F42" s="10647">
        <v>47</v>
      </c>
      <c r="G42" s="10643">
        <v>11.3</v>
      </c>
      <c r="H42" s="10648">
        <v>11.45</v>
      </c>
      <c r="I42" s="10645">
        <v>12000</v>
      </c>
      <c r="J42" s="217">
        <f t="shared" si="1"/>
        <v>11685.6</v>
      </c>
      <c r="K42" s="10647">
        <v>79</v>
      </c>
      <c r="L42" s="10648">
        <v>19.3</v>
      </c>
      <c r="M42" s="10643">
        <v>19.45</v>
      </c>
      <c r="N42" s="10645">
        <v>12000</v>
      </c>
      <c r="O42" s="217">
        <f t="shared" si="2"/>
        <v>11685.6</v>
      </c>
      <c r="P42" s="785"/>
      <c r="Q42" s="10655">
        <v>14</v>
      </c>
      <c r="R42" s="10652">
        <v>14.15</v>
      </c>
      <c r="S42" s="39">
        <f>AVERAGE(I52:I55)</f>
        <v>12000</v>
      </c>
    </row>
    <row r="43" spans="1:19" ht="15.75" x14ac:dyDescent="0.25">
      <c r="A43" s="10642">
        <v>16</v>
      </c>
      <c r="B43" s="10642">
        <v>3.45</v>
      </c>
      <c r="C43" s="10648">
        <v>4</v>
      </c>
      <c r="D43" s="10645">
        <v>12000</v>
      </c>
      <c r="E43" s="217">
        <f t="shared" si="0"/>
        <v>11685.6</v>
      </c>
      <c r="F43" s="10647">
        <v>48</v>
      </c>
      <c r="G43" s="10643">
        <v>11.45</v>
      </c>
      <c r="H43" s="10648">
        <v>12</v>
      </c>
      <c r="I43" s="10645">
        <v>12000</v>
      </c>
      <c r="J43" s="217">
        <f t="shared" si="1"/>
        <v>11685.6</v>
      </c>
      <c r="K43" s="10647">
        <v>80</v>
      </c>
      <c r="L43" s="10648">
        <v>19.45</v>
      </c>
      <c r="M43" s="10648">
        <v>20</v>
      </c>
      <c r="N43" s="10645">
        <v>12000</v>
      </c>
      <c r="O43" s="217">
        <f t="shared" si="2"/>
        <v>11685.6</v>
      </c>
      <c r="P43" s="785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325">
        <v>17</v>
      </c>
      <c r="B44" s="10441">
        <v>4</v>
      </c>
      <c r="C44" s="324">
        <v>4.1500000000000004</v>
      </c>
      <c r="D44" s="10442">
        <v>12000</v>
      </c>
      <c r="E44" s="10443">
        <f t="shared" si="0"/>
        <v>11685.6</v>
      </c>
      <c r="F44" s="10444">
        <v>49</v>
      </c>
      <c r="G44" s="10445">
        <v>12</v>
      </c>
      <c r="H44" s="10446">
        <v>12.15</v>
      </c>
      <c r="I44" s="10442">
        <v>12000</v>
      </c>
      <c r="J44" s="10443">
        <f t="shared" si="1"/>
        <v>11685.6</v>
      </c>
      <c r="K44" s="10444">
        <v>81</v>
      </c>
      <c r="L44" s="10446">
        <v>20</v>
      </c>
      <c r="M44" s="10445">
        <v>20.149999999999999</v>
      </c>
      <c r="N44" s="10442">
        <v>12000</v>
      </c>
      <c r="O44" s="10443">
        <f t="shared" si="2"/>
        <v>11685.6</v>
      </c>
      <c r="P44" s="323"/>
      <c r="Q44" s="10655">
        <v>16</v>
      </c>
      <c r="R44" s="10655">
        <v>16.149999999999999</v>
      </c>
      <c r="S44" s="39">
        <f>AVERAGE(N28:N31)</f>
        <v>12000</v>
      </c>
    </row>
    <row r="45" spans="1:19" ht="15.75" x14ac:dyDescent="0.25">
      <c r="A45" s="10642">
        <v>18</v>
      </c>
      <c r="B45" s="10642">
        <v>4.1500000000000004</v>
      </c>
      <c r="C45" s="10648">
        <v>4.3</v>
      </c>
      <c r="D45" s="10645">
        <v>12000</v>
      </c>
      <c r="E45" s="217">
        <f t="shared" si="0"/>
        <v>11685.6</v>
      </c>
      <c r="F45" s="10647">
        <v>50</v>
      </c>
      <c r="G45" s="10643">
        <v>12.15</v>
      </c>
      <c r="H45" s="10648">
        <v>12.3</v>
      </c>
      <c r="I45" s="10645">
        <v>12000</v>
      </c>
      <c r="J45" s="217">
        <f t="shared" si="1"/>
        <v>11685.6</v>
      </c>
      <c r="K45" s="10647">
        <v>82</v>
      </c>
      <c r="L45" s="10648">
        <v>20.149999999999999</v>
      </c>
      <c r="M45" s="10643">
        <v>20.3</v>
      </c>
      <c r="N45" s="10645">
        <v>12000</v>
      </c>
      <c r="O45" s="217">
        <f t="shared" si="2"/>
        <v>11685.6</v>
      </c>
      <c r="P45" s="785"/>
      <c r="Q45" s="10655">
        <v>17</v>
      </c>
      <c r="R45" s="10655">
        <v>17.149999999999999</v>
      </c>
      <c r="S45" s="39">
        <f>AVERAGE(N32:N35)</f>
        <v>12000</v>
      </c>
    </row>
    <row r="46" spans="1:19" ht="15.75" x14ac:dyDescent="0.25">
      <c r="A46" s="10642">
        <v>19</v>
      </c>
      <c r="B46" s="216">
        <v>4.3</v>
      </c>
      <c r="C46" s="10644">
        <v>4.45</v>
      </c>
      <c r="D46" s="10645">
        <v>12000</v>
      </c>
      <c r="E46" s="217">
        <f t="shared" si="0"/>
        <v>11685.6</v>
      </c>
      <c r="F46" s="10647">
        <v>51</v>
      </c>
      <c r="G46" s="10643">
        <v>12.3</v>
      </c>
      <c r="H46" s="10648">
        <v>12.45</v>
      </c>
      <c r="I46" s="10645">
        <v>12000</v>
      </c>
      <c r="J46" s="217">
        <f t="shared" si="1"/>
        <v>11685.6</v>
      </c>
      <c r="K46" s="10647">
        <v>83</v>
      </c>
      <c r="L46" s="10648">
        <v>20.3</v>
      </c>
      <c r="M46" s="10643">
        <v>20.45</v>
      </c>
      <c r="N46" s="10645">
        <v>12000</v>
      </c>
      <c r="O46" s="217">
        <f t="shared" si="2"/>
        <v>11685.6</v>
      </c>
      <c r="P46" s="785"/>
      <c r="Q46" s="10652">
        <v>18</v>
      </c>
      <c r="R46" s="10655">
        <v>18.149999999999999</v>
      </c>
      <c r="S46" s="39">
        <f>AVERAGE(N36:N39)</f>
        <v>12000</v>
      </c>
    </row>
    <row r="47" spans="1:19" ht="15.75" x14ac:dyDescent="0.25">
      <c r="A47" s="10642">
        <v>20</v>
      </c>
      <c r="B47" s="10642">
        <v>4.45</v>
      </c>
      <c r="C47" s="10648">
        <v>5</v>
      </c>
      <c r="D47" s="10645">
        <v>12000</v>
      </c>
      <c r="E47" s="217">
        <f t="shared" si="0"/>
        <v>11685.6</v>
      </c>
      <c r="F47" s="10647">
        <v>52</v>
      </c>
      <c r="G47" s="10643">
        <v>12.45</v>
      </c>
      <c r="H47" s="10648">
        <v>13</v>
      </c>
      <c r="I47" s="10645">
        <v>12000</v>
      </c>
      <c r="J47" s="217">
        <f t="shared" si="1"/>
        <v>11685.6</v>
      </c>
      <c r="K47" s="10647">
        <v>84</v>
      </c>
      <c r="L47" s="10648">
        <v>20.45</v>
      </c>
      <c r="M47" s="10643">
        <v>21</v>
      </c>
      <c r="N47" s="10645">
        <v>12000</v>
      </c>
      <c r="O47" s="217">
        <f t="shared" si="2"/>
        <v>11685.6</v>
      </c>
      <c r="P47" s="785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322">
        <v>21</v>
      </c>
      <c r="B48" s="10447">
        <v>5</v>
      </c>
      <c r="C48" s="321">
        <v>5.15</v>
      </c>
      <c r="D48" s="10448">
        <v>12000</v>
      </c>
      <c r="E48" s="10449">
        <f t="shared" si="0"/>
        <v>11685.6</v>
      </c>
      <c r="F48" s="10450">
        <v>53</v>
      </c>
      <c r="G48" s="10447">
        <v>13</v>
      </c>
      <c r="H48" s="10451">
        <v>13.15</v>
      </c>
      <c r="I48" s="10448">
        <v>12000</v>
      </c>
      <c r="J48" s="10449">
        <f t="shared" si="1"/>
        <v>11685.6</v>
      </c>
      <c r="K48" s="10450">
        <v>85</v>
      </c>
      <c r="L48" s="10451">
        <v>21</v>
      </c>
      <c r="M48" s="10447">
        <v>21.15</v>
      </c>
      <c r="N48" s="10448">
        <v>12000</v>
      </c>
      <c r="O48" s="10449">
        <f t="shared" si="2"/>
        <v>11685.6</v>
      </c>
      <c r="P48" s="320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319">
        <v>22</v>
      </c>
      <c r="B49" s="318">
        <v>5.15</v>
      </c>
      <c r="C49" s="10452">
        <v>5.3</v>
      </c>
      <c r="D49" s="10453">
        <v>12000</v>
      </c>
      <c r="E49" s="10454">
        <f t="shared" si="0"/>
        <v>11685.6</v>
      </c>
      <c r="F49" s="10455">
        <v>54</v>
      </c>
      <c r="G49" s="10456">
        <v>13.15</v>
      </c>
      <c r="H49" s="10452">
        <v>13.3</v>
      </c>
      <c r="I49" s="10453">
        <v>12000</v>
      </c>
      <c r="J49" s="10454">
        <f t="shared" si="1"/>
        <v>11685.6</v>
      </c>
      <c r="K49" s="10455">
        <v>86</v>
      </c>
      <c r="L49" s="10452">
        <v>21.15</v>
      </c>
      <c r="M49" s="10456">
        <v>21.3</v>
      </c>
      <c r="N49" s="10453">
        <v>12000</v>
      </c>
      <c r="O49" s="10454">
        <f t="shared" si="2"/>
        <v>11685.6</v>
      </c>
      <c r="P49" s="317"/>
      <c r="Q49" s="10652">
        <v>21</v>
      </c>
      <c r="R49" s="10655">
        <v>21.15</v>
      </c>
      <c r="S49" s="39">
        <f>AVERAGE(N48:N51)</f>
        <v>12000</v>
      </c>
    </row>
    <row r="50" spans="1:19" ht="15.75" x14ac:dyDescent="0.25">
      <c r="A50" s="10642">
        <v>23</v>
      </c>
      <c r="B50" s="10643">
        <v>5.3</v>
      </c>
      <c r="C50" s="10644">
        <v>5.45</v>
      </c>
      <c r="D50" s="10645">
        <v>12000</v>
      </c>
      <c r="E50" s="217">
        <f t="shared" si="0"/>
        <v>11685.6</v>
      </c>
      <c r="F50" s="10647">
        <v>55</v>
      </c>
      <c r="G50" s="10643">
        <v>13.3</v>
      </c>
      <c r="H50" s="10648">
        <v>13.45</v>
      </c>
      <c r="I50" s="10645">
        <v>12000</v>
      </c>
      <c r="J50" s="217">
        <f t="shared" si="1"/>
        <v>11685.6</v>
      </c>
      <c r="K50" s="10647">
        <v>87</v>
      </c>
      <c r="L50" s="10648">
        <v>21.3</v>
      </c>
      <c r="M50" s="10643">
        <v>21.45</v>
      </c>
      <c r="N50" s="10645">
        <v>12000</v>
      </c>
      <c r="O50" s="217">
        <f t="shared" si="2"/>
        <v>11685.6</v>
      </c>
      <c r="P50" s="785"/>
      <c r="Q50" s="10652">
        <v>22</v>
      </c>
      <c r="R50" s="10655">
        <v>22.15</v>
      </c>
      <c r="S50" s="39">
        <f>AVERAGE(N52:N55)</f>
        <v>12000</v>
      </c>
    </row>
    <row r="51" spans="1:19" ht="15.75" x14ac:dyDescent="0.25">
      <c r="A51" s="10642">
        <v>24</v>
      </c>
      <c r="B51" s="218">
        <v>5.45</v>
      </c>
      <c r="C51" s="10648">
        <v>6</v>
      </c>
      <c r="D51" s="10645">
        <v>12000</v>
      </c>
      <c r="E51" s="217">
        <f t="shared" si="0"/>
        <v>11685.6</v>
      </c>
      <c r="F51" s="10647">
        <v>56</v>
      </c>
      <c r="G51" s="10643">
        <v>13.45</v>
      </c>
      <c r="H51" s="10648">
        <v>14</v>
      </c>
      <c r="I51" s="10645">
        <v>12000</v>
      </c>
      <c r="J51" s="217">
        <f t="shared" si="1"/>
        <v>11685.6</v>
      </c>
      <c r="K51" s="10647">
        <v>88</v>
      </c>
      <c r="L51" s="10648">
        <v>21.45</v>
      </c>
      <c r="M51" s="10643">
        <v>22</v>
      </c>
      <c r="N51" s="10645">
        <v>12000</v>
      </c>
      <c r="O51" s="217">
        <f t="shared" si="2"/>
        <v>11685.6</v>
      </c>
      <c r="P51" s="785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10457">
        <v>25</v>
      </c>
      <c r="B52" s="10458">
        <v>6</v>
      </c>
      <c r="C52" s="10459">
        <v>6.15</v>
      </c>
      <c r="D52" s="10460">
        <v>12000</v>
      </c>
      <c r="E52" s="10461">
        <f t="shared" si="0"/>
        <v>11685.6</v>
      </c>
      <c r="F52" s="10462">
        <v>57</v>
      </c>
      <c r="G52" s="10458">
        <v>14</v>
      </c>
      <c r="H52" s="10463">
        <v>14.15</v>
      </c>
      <c r="I52" s="10460">
        <v>12000</v>
      </c>
      <c r="J52" s="10461">
        <f t="shared" si="1"/>
        <v>11685.6</v>
      </c>
      <c r="K52" s="10462">
        <v>89</v>
      </c>
      <c r="L52" s="10463">
        <v>22</v>
      </c>
      <c r="M52" s="10458">
        <v>22.15</v>
      </c>
      <c r="N52" s="10460">
        <v>12000</v>
      </c>
      <c r="O52" s="10461">
        <f t="shared" si="2"/>
        <v>11685.6</v>
      </c>
      <c r="P52" s="10464"/>
      <c r="Q52" t="s">
        <v>167</v>
      </c>
      <c r="R52"/>
      <c r="S52" s="39">
        <f>AVERAGE(S28:S51)</f>
        <v>12000</v>
      </c>
    </row>
    <row r="53" spans="1:19" ht="15.75" x14ac:dyDescent="0.25">
      <c r="A53" s="10642">
        <v>26</v>
      </c>
      <c r="B53" s="218">
        <v>6.15</v>
      </c>
      <c r="C53" s="10648">
        <v>6.3</v>
      </c>
      <c r="D53" s="10645">
        <v>12000</v>
      </c>
      <c r="E53" s="217">
        <f t="shared" si="0"/>
        <v>11685.6</v>
      </c>
      <c r="F53" s="10647">
        <v>58</v>
      </c>
      <c r="G53" s="10643">
        <v>14.15</v>
      </c>
      <c r="H53" s="10648">
        <v>14.3</v>
      </c>
      <c r="I53" s="10645">
        <v>12000</v>
      </c>
      <c r="J53" s="217">
        <f t="shared" si="1"/>
        <v>11685.6</v>
      </c>
      <c r="K53" s="10647">
        <v>90</v>
      </c>
      <c r="L53" s="10648">
        <v>22.15</v>
      </c>
      <c r="M53" s="10643">
        <v>22.3</v>
      </c>
      <c r="N53" s="10645">
        <v>12000</v>
      </c>
      <c r="O53" s="217">
        <f t="shared" si="2"/>
        <v>11685.6</v>
      </c>
      <c r="P53" s="785"/>
    </row>
    <row r="54" spans="1:19" x14ac:dyDescent="0.2">
      <c r="A54" s="10465">
        <v>27</v>
      </c>
      <c r="B54" s="10466">
        <v>6.3</v>
      </c>
      <c r="C54" s="10467">
        <v>6.45</v>
      </c>
      <c r="D54" s="10468">
        <v>12000</v>
      </c>
      <c r="E54" s="10469">
        <f t="shared" si="0"/>
        <v>11685.6</v>
      </c>
      <c r="F54" s="10470">
        <v>59</v>
      </c>
      <c r="G54" s="10466">
        <v>14.3</v>
      </c>
      <c r="H54" s="10471">
        <v>14.45</v>
      </c>
      <c r="I54" s="10468">
        <v>12000</v>
      </c>
      <c r="J54" s="10469">
        <f t="shared" si="1"/>
        <v>11685.6</v>
      </c>
      <c r="K54" s="10470">
        <v>91</v>
      </c>
      <c r="L54" s="10471">
        <v>22.3</v>
      </c>
      <c r="M54" s="10466">
        <v>22.45</v>
      </c>
      <c r="N54" s="10468">
        <v>12000</v>
      </c>
      <c r="O54" s="10469">
        <f t="shared" si="2"/>
        <v>11685.6</v>
      </c>
      <c r="P54" s="316"/>
    </row>
    <row r="55" spans="1:19" ht="15.75" x14ac:dyDescent="0.25">
      <c r="A55" s="10642">
        <v>28</v>
      </c>
      <c r="B55" s="218">
        <v>6.45</v>
      </c>
      <c r="C55" s="10648">
        <v>7</v>
      </c>
      <c r="D55" s="10645">
        <v>12000</v>
      </c>
      <c r="E55" s="217">
        <f t="shared" si="0"/>
        <v>11685.6</v>
      </c>
      <c r="F55" s="10647">
        <v>60</v>
      </c>
      <c r="G55" s="10643">
        <v>14.45</v>
      </c>
      <c r="H55" s="10643">
        <v>15</v>
      </c>
      <c r="I55" s="10645">
        <v>12000</v>
      </c>
      <c r="J55" s="217">
        <f t="shared" si="1"/>
        <v>11685.6</v>
      </c>
      <c r="K55" s="10647">
        <v>92</v>
      </c>
      <c r="L55" s="10648">
        <v>22.45</v>
      </c>
      <c r="M55" s="10643">
        <v>23</v>
      </c>
      <c r="N55" s="10645">
        <v>12000</v>
      </c>
      <c r="O55" s="217">
        <f t="shared" si="2"/>
        <v>11685.6</v>
      </c>
      <c r="P55" s="785"/>
    </row>
    <row r="56" spans="1:19" x14ac:dyDescent="0.2">
      <c r="A56" s="10472">
        <v>29</v>
      </c>
      <c r="B56" s="10473">
        <v>7</v>
      </c>
      <c r="C56" s="10474">
        <v>7.15</v>
      </c>
      <c r="D56" s="10475">
        <v>12000</v>
      </c>
      <c r="E56" s="10476">
        <f t="shared" si="0"/>
        <v>11685.6</v>
      </c>
      <c r="F56" s="10477">
        <v>61</v>
      </c>
      <c r="G56" s="10473">
        <v>15</v>
      </c>
      <c r="H56" s="10473">
        <v>15.15</v>
      </c>
      <c r="I56" s="10475">
        <v>12000</v>
      </c>
      <c r="J56" s="10476">
        <f t="shared" si="1"/>
        <v>11685.6</v>
      </c>
      <c r="K56" s="10477">
        <v>93</v>
      </c>
      <c r="L56" s="10478">
        <v>23</v>
      </c>
      <c r="M56" s="10473">
        <v>23.15</v>
      </c>
      <c r="N56" s="10475">
        <v>12000</v>
      </c>
      <c r="O56" s="10476">
        <f t="shared" si="2"/>
        <v>11685.6</v>
      </c>
      <c r="P56" s="10479"/>
    </row>
    <row r="57" spans="1:19" x14ac:dyDescent="0.2">
      <c r="A57" s="315">
        <v>30</v>
      </c>
      <c r="B57" s="314">
        <v>7.15</v>
      </c>
      <c r="C57" s="10480">
        <v>7.3</v>
      </c>
      <c r="D57" s="313">
        <v>12000</v>
      </c>
      <c r="E57" s="312">
        <f t="shared" si="0"/>
        <v>11685.6</v>
      </c>
      <c r="F57" s="10481">
        <v>62</v>
      </c>
      <c r="G57" s="10480">
        <v>15.15</v>
      </c>
      <c r="H57" s="10480">
        <v>15.3</v>
      </c>
      <c r="I57" s="313">
        <v>12000</v>
      </c>
      <c r="J57" s="312">
        <f t="shared" si="1"/>
        <v>11685.6</v>
      </c>
      <c r="K57" s="10481">
        <v>94</v>
      </c>
      <c r="L57" s="10480">
        <v>23.15</v>
      </c>
      <c r="M57" s="10480">
        <v>23.3</v>
      </c>
      <c r="N57" s="313">
        <v>12000</v>
      </c>
      <c r="O57" s="312">
        <f t="shared" si="2"/>
        <v>11685.6</v>
      </c>
      <c r="P57" s="311"/>
    </row>
    <row r="58" spans="1:19" x14ac:dyDescent="0.2">
      <c r="A58" s="310">
        <v>31</v>
      </c>
      <c r="B58" s="10482">
        <v>7.3</v>
      </c>
      <c r="C58" s="309">
        <v>7.45</v>
      </c>
      <c r="D58" s="10483">
        <v>12000</v>
      </c>
      <c r="E58" s="10484">
        <f t="shared" si="0"/>
        <v>11685.6</v>
      </c>
      <c r="F58" s="10485">
        <v>63</v>
      </c>
      <c r="G58" s="10482">
        <v>15.3</v>
      </c>
      <c r="H58" s="10482">
        <v>15.45</v>
      </c>
      <c r="I58" s="10483">
        <v>12000</v>
      </c>
      <c r="J58" s="10484">
        <f t="shared" si="1"/>
        <v>11685.6</v>
      </c>
      <c r="K58" s="10485">
        <v>95</v>
      </c>
      <c r="L58" s="10482">
        <v>23.3</v>
      </c>
      <c r="M58" s="10482">
        <v>23.45</v>
      </c>
      <c r="N58" s="10483">
        <v>12000</v>
      </c>
      <c r="O58" s="10484">
        <f t="shared" si="2"/>
        <v>11685.6</v>
      </c>
      <c r="P58" s="308"/>
    </row>
    <row r="59" spans="1:19" ht="15.75" x14ac:dyDescent="0.25">
      <c r="A59" s="10642">
        <v>32</v>
      </c>
      <c r="B59" s="218">
        <v>7.45</v>
      </c>
      <c r="C59" s="10648">
        <v>8</v>
      </c>
      <c r="D59" s="10645">
        <v>12000</v>
      </c>
      <c r="E59" s="217">
        <f t="shared" si="0"/>
        <v>11685.6</v>
      </c>
      <c r="F59" s="10647">
        <v>64</v>
      </c>
      <c r="G59" s="10643">
        <v>15.45</v>
      </c>
      <c r="H59" s="10643">
        <v>16</v>
      </c>
      <c r="I59" s="10645">
        <v>12000</v>
      </c>
      <c r="J59" s="217">
        <f t="shared" si="1"/>
        <v>11685.6</v>
      </c>
      <c r="K59" s="10647">
        <v>96</v>
      </c>
      <c r="L59" s="10643">
        <v>23.45</v>
      </c>
      <c r="M59" s="10643">
        <v>24</v>
      </c>
      <c r="N59" s="10645">
        <v>12000</v>
      </c>
      <c r="O59" s="217">
        <f t="shared" si="2"/>
        <v>11685.6</v>
      </c>
      <c r="P59" s="785"/>
    </row>
    <row r="60" spans="1:19" x14ac:dyDescent="0.2">
      <c r="A60" s="10486" t="s">
        <v>27</v>
      </c>
      <c r="B60" s="10487"/>
      <c r="C60" s="10487"/>
      <c r="D60" s="10488">
        <f>SUM(D28:D59)</f>
        <v>384000</v>
      </c>
      <c r="E60" s="10489">
        <f>SUM(E28:E59)</f>
        <v>373939.1999999999</v>
      </c>
      <c r="F60" s="10487"/>
      <c r="G60" s="10487"/>
      <c r="H60" s="10487"/>
      <c r="I60" s="10488">
        <f>SUM(I28:I59)</f>
        <v>384000</v>
      </c>
      <c r="J60" s="10489">
        <f>SUM(J28:J59)</f>
        <v>373939.1999999999</v>
      </c>
      <c r="K60" s="10487"/>
      <c r="L60" s="10487"/>
      <c r="M60" s="10487"/>
      <c r="N60" s="10487">
        <f>SUM(N28:N59)</f>
        <v>384000</v>
      </c>
      <c r="O60" s="10489">
        <f>SUM(O28:O59)</f>
        <v>373939.1999999999</v>
      </c>
      <c r="P60" s="10490"/>
    </row>
    <row r="64" spans="1:19" x14ac:dyDescent="0.2">
      <c r="A64" s="238" t="s">
        <v>156</v>
      </c>
      <c r="B64" s="238">
        <f>SUM(D60,I60,N60)/(4000*1000)</f>
        <v>0.28799999999999998</v>
      </c>
      <c r="C64" s="238">
        <f>ROUNDDOWN(SUM(E60,J60,O60)/(4000*1000),4)</f>
        <v>0.28039999999999998</v>
      </c>
    </row>
    <row r="66" spans="1:16" x14ac:dyDescent="0.2">
      <c r="A66" s="10491"/>
      <c r="B66" s="10492"/>
      <c r="C66" s="10492"/>
      <c r="D66" s="10493"/>
      <c r="E66" s="10492"/>
      <c r="F66" s="10492"/>
      <c r="G66" s="10492"/>
      <c r="H66" s="10492"/>
      <c r="I66" s="10493"/>
      <c r="J66" s="10494"/>
      <c r="K66" s="10492"/>
      <c r="L66" s="10492"/>
      <c r="M66" s="10492"/>
      <c r="N66" s="10492"/>
      <c r="O66" s="10492"/>
      <c r="P66" s="10495"/>
    </row>
    <row r="67" spans="1:16" x14ac:dyDescent="0.2">
      <c r="A67" s="307" t="s">
        <v>28</v>
      </c>
      <c r="B67" s="306"/>
      <c r="C67" s="306"/>
      <c r="D67" s="10496"/>
      <c r="E67" s="305"/>
      <c r="F67" s="306"/>
      <c r="G67" s="306"/>
      <c r="H67" s="305"/>
      <c r="I67" s="10496"/>
      <c r="J67" s="10497"/>
      <c r="K67" s="306"/>
      <c r="L67" s="306"/>
      <c r="M67" s="306"/>
      <c r="N67" s="306"/>
      <c r="O67" s="306"/>
      <c r="P67" s="304"/>
    </row>
    <row r="68" spans="1:16" x14ac:dyDescent="0.2">
      <c r="A68" s="10498"/>
      <c r="B68" s="10499"/>
      <c r="C68" s="10499"/>
      <c r="D68" s="10499"/>
      <c r="E68" s="10499"/>
      <c r="F68" s="10499"/>
      <c r="G68" s="10499"/>
      <c r="H68" s="10499"/>
      <c r="I68" s="10499"/>
      <c r="J68" s="10499"/>
      <c r="K68" s="10499"/>
      <c r="L68" s="303"/>
      <c r="M68" s="303"/>
      <c r="N68" s="303"/>
      <c r="O68" s="303"/>
      <c r="P68" s="302"/>
    </row>
    <row r="69" spans="1:16" x14ac:dyDescent="0.2">
      <c r="A69" s="738"/>
      <c r="B69" s="782"/>
      <c r="C69" s="782"/>
      <c r="D69" s="781"/>
      <c r="E69" s="201"/>
      <c r="F69" s="782"/>
      <c r="G69" s="782"/>
      <c r="H69" s="201"/>
      <c r="I69" s="781"/>
      <c r="J69" s="200"/>
      <c r="K69" s="782"/>
      <c r="L69" s="782"/>
      <c r="M69" s="782"/>
      <c r="N69" s="782"/>
      <c r="O69" s="782"/>
      <c r="P69" s="785"/>
    </row>
    <row r="70" spans="1:16" x14ac:dyDescent="0.2">
      <c r="A70" s="229"/>
      <c r="B70" s="782"/>
      <c r="C70" s="782"/>
      <c r="D70" s="781"/>
      <c r="E70" s="201"/>
      <c r="F70" s="782"/>
      <c r="G70" s="782"/>
      <c r="H70" s="201"/>
      <c r="I70" s="781"/>
      <c r="J70" s="782"/>
      <c r="K70" s="782"/>
      <c r="L70" s="782"/>
      <c r="M70" s="782"/>
      <c r="N70" s="782"/>
      <c r="O70" s="782"/>
      <c r="P70" s="785"/>
    </row>
    <row r="71" spans="1:16" x14ac:dyDescent="0.2">
      <c r="A71" s="301"/>
      <c r="B71" s="300"/>
      <c r="C71" s="300"/>
      <c r="D71" s="10500"/>
      <c r="E71" s="299"/>
      <c r="F71" s="300"/>
      <c r="G71" s="300"/>
      <c r="H71" s="299"/>
      <c r="I71" s="10500"/>
      <c r="J71" s="300"/>
      <c r="K71" s="300"/>
      <c r="L71" s="300"/>
      <c r="M71" s="300"/>
      <c r="N71" s="300"/>
      <c r="O71" s="300"/>
      <c r="P71" s="298"/>
    </row>
    <row r="72" spans="1:16" x14ac:dyDescent="0.2">
      <c r="A72" s="229"/>
      <c r="B72" s="782"/>
      <c r="C72" s="782"/>
      <c r="D72" s="781"/>
      <c r="E72" s="201"/>
      <c r="F72" s="782"/>
      <c r="G72" s="782"/>
      <c r="H72" s="201"/>
      <c r="I72" s="781"/>
      <c r="J72" s="782"/>
      <c r="K72" s="782"/>
      <c r="L72" s="782"/>
      <c r="M72" s="782" t="s">
        <v>29</v>
      </c>
      <c r="N72" s="782"/>
      <c r="O72" s="782"/>
      <c r="P72" s="785"/>
    </row>
    <row r="73" spans="1:16" x14ac:dyDescent="0.2">
      <c r="A73" s="10501"/>
      <c r="B73" s="10502"/>
      <c r="C73" s="10502"/>
      <c r="D73" s="10503"/>
      <c r="E73" s="10504"/>
      <c r="F73" s="10502"/>
      <c r="G73" s="10502"/>
      <c r="H73" s="10504"/>
      <c r="I73" s="10503"/>
      <c r="J73" s="10502"/>
      <c r="K73" s="10502"/>
      <c r="L73" s="10502"/>
      <c r="M73" s="10502" t="s">
        <v>30</v>
      </c>
      <c r="N73" s="10502"/>
      <c r="O73" s="10502"/>
      <c r="P73" s="10505"/>
    </row>
    <row r="74" spans="1:16" ht="15.75" x14ac:dyDescent="0.25">
      <c r="E74" s="297"/>
      <c r="H74" s="297"/>
    </row>
    <row r="75" spans="1:16" ht="15.75" x14ac:dyDescent="0.25">
      <c r="C75" s="224"/>
      <c r="E75" s="735"/>
      <c r="H75" s="735"/>
    </row>
    <row r="76" spans="1:16" ht="15.75" x14ac:dyDescent="0.25">
      <c r="E76" s="735"/>
      <c r="H76" s="735"/>
    </row>
    <row r="77" spans="1:16" ht="15.75" x14ac:dyDescent="0.25">
      <c r="E77" s="735"/>
      <c r="H77" s="735"/>
    </row>
    <row r="78" spans="1:16" ht="15.75" x14ac:dyDescent="0.25">
      <c r="E78" s="10506"/>
      <c r="H78" s="10506"/>
    </row>
    <row r="79" spans="1:16" ht="15.75" x14ac:dyDescent="0.25">
      <c r="E79" s="735"/>
      <c r="H79" s="735"/>
    </row>
    <row r="80" spans="1:16" ht="15.75" x14ac:dyDescent="0.25">
      <c r="E80" s="735"/>
      <c r="H80" s="735"/>
    </row>
    <row r="81" spans="5:13" ht="15.75" x14ac:dyDescent="0.25">
      <c r="E81" s="735"/>
      <c r="H81" s="735"/>
    </row>
    <row r="82" spans="5:13" ht="15.75" x14ac:dyDescent="0.25">
      <c r="E82" s="735"/>
      <c r="H82" s="735"/>
    </row>
    <row r="83" spans="5:13" ht="15.75" x14ac:dyDescent="0.25">
      <c r="E83" s="296"/>
      <c r="H83" s="296"/>
    </row>
    <row r="84" spans="5:13" ht="15.75" x14ac:dyDescent="0.25">
      <c r="E84" s="735"/>
      <c r="H84" s="735"/>
    </row>
    <row r="85" spans="5:13" ht="15.75" x14ac:dyDescent="0.25">
      <c r="E85" s="735"/>
      <c r="H85" s="735"/>
    </row>
    <row r="86" spans="5:13" ht="15.75" x14ac:dyDescent="0.25">
      <c r="E86" s="295"/>
      <c r="H86" s="295"/>
    </row>
    <row r="87" spans="5:13" ht="15.75" x14ac:dyDescent="0.25">
      <c r="E87" s="294"/>
      <c r="H87" s="294"/>
    </row>
    <row r="88" spans="5:13" ht="15.75" x14ac:dyDescent="0.25">
      <c r="E88" s="735"/>
      <c r="H88" s="735"/>
    </row>
    <row r="89" spans="5:13" ht="15.75" x14ac:dyDescent="0.25">
      <c r="E89" s="293"/>
      <c r="H89" s="293"/>
    </row>
    <row r="90" spans="5:13" ht="15.75" x14ac:dyDescent="0.25">
      <c r="E90" s="735"/>
      <c r="H90" s="735"/>
    </row>
    <row r="91" spans="5:13" ht="15.75" x14ac:dyDescent="0.25">
      <c r="E91" s="735"/>
      <c r="H91" s="735"/>
    </row>
    <row r="92" spans="5:13" ht="15.75" x14ac:dyDescent="0.25">
      <c r="E92" s="735"/>
      <c r="H92" s="735"/>
    </row>
    <row r="93" spans="5:13" ht="15.75" x14ac:dyDescent="0.25">
      <c r="E93" s="735"/>
      <c r="H93" s="735"/>
    </row>
    <row r="94" spans="5:13" ht="15.75" x14ac:dyDescent="0.25">
      <c r="E94" s="735"/>
      <c r="H94" s="735"/>
    </row>
    <row r="95" spans="5:13" ht="15.75" x14ac:dyDescent="0.25">
      <c r="E95" s="292"/>
      <c r="H95" s="292"/>
    </row>
    <row r="96" spans="5:13" ht="15.75" x14ac:dyDescent="0.25">
      <c r="E96" s="291"/>
      <c r="H96" s="291"/>
      <c r="M96" s="290" t="s">
        <v>8</v>
      </c>
    </row>
    <row r="97" spans="5:14" ht="15.75" x14ac:dyDescent="0.25">
      <c r="E97" s="735"/>
      <c r="H97" s="735"/>
    </row>
    <row r="98" spans="5:14" ht="15.75" x14ac:dyDescent="0.25">
      <c r="E98" s="289"/>
      <c r="H98" s="289"/>
    </row>
    <row r="99" spans="5:14" ht="15.75" x14ac:dyDescent="0.25">
      <c r="E99" s="288"/>
      <c r="H99" s="288"/>
    </row>
    <row r="101" spans="5:14" x14ac:dyDescent="0.2">
      <c r="N101" s="10507"/>
    </row>
    <row r="126" spans="4:4" x14ac:dyDescent="0.2">
      <c r="D126" s="287"/>
    </row>
  </sheetData>
  <mergeCells count="1">
    <mergeCell ref="Q27:R2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1677"/>
      <c r="B1" s="1678"/>
      <c r="C1" s="1678"/>
      <c r="D1" s="1679"/>
      <c r="E1" s="1678"/>
      <c r="F1" s="1678"/>
      <c r="G1" s="1678"/>
      <c r="H1" s="1678"/>
      <c r="I1" s="1679"/>
      <c r="J1" s="1678"/>
      <c r="K1" s="1678"/>
      <c r="L1" s="1678"/>
      <c r="M1" s="1678"/>
      <c r="N1" s="1678"/>
      <c r="O1" s="1678"/>
      <c r="P1" s="1680"/>
    </row>
    <row r="2" spans="1:16" ht="12.75" customHeight="1" x14ac:dyDescent="0.2">
      <c r="A2" s="1681" t="s">
        <v>0</v>
      </c>
      <c r="B2" s="1682"/>
      <c r="C2" s="1682"/>
      <c r="D2" s="1682"/>
      <c r="E2" s="1682"/>
      <c r="F2" s="1682"/>
      <c r="G2" s="1682"/>
      <c r="H2" s="1682"/>
      <c r="I2" s="1682"/>
      <c r="J2" s="1682"/>
      <c r="K2" s="1682"/>
      <c r="L2" s="1682"/>
      <c r="M2" s="1682"/>
      <c r="N2" s="1682"/>
      <c r="O2" s="1682"/>
      <c r="P2" s="1683"/>
    </row>
    <row r="3" spans="1:16" ht="12.75" customHeight="1" x14ac:dyDescent="0.2">
      <c r="A3" s="1684"/>
      <c r="B3" s="1685"/>
      <c r="C3" s="1685"/>
      <c r="D3" s="1685"/>
      <c r="E3" s="1685"/>
      <c r="F3" s="1685"/>
      <c r="G3" s="1685"/>
      <c r="H3" s="1685"/>
      <c r="I3" s="1685"/>
      <c r="J3" s="1685"/>
      <c r="K3" s="1685"/>
      <c r="L3" s="1685"/>
      <c r="M3" s="1685"/>
      <c r="N3" s="1685"/>
      <c r="O3" s="1685"/>
      <c r="P3" s="1686"/>
    </row>
    <row r="4" spans="1:16" ht="12.75" customHeight="1" x14ac:dyDescent="0.2">
      <c r="A4" s="1687" t="s">
        <v>36</v>
      </c>
      <c r="B4" s="1688"/>
      <c r="C4" s="1688"/>
      <c r="D4" s="1688"/>
      <c r="E4" s="1688"/>
      <c r="F4" s="1688"/>
      <c r="G4" s="1688"/>
      <c r="H4" s="1688"/>
      <c r="I4" s="1688"/>
      <c r="J4" s="1689"/>
      <c r="K4" s="1690"/>
      <c r="L4" s="1690"/>
      <c r="M4" s="1690"/>
      <c r="N4" s="1690"/>
      <c r="O4" s="1690"/>
      <c r="P4" s="1691"/>
    </row>
    <row r="5" spans="1:16" ht="12.75" customHeight="1" x14ac:dyDescent="0.2">
      <c r="A5" s="1692"/>
      <c r="B5" s="1693"/>
      <c r="C5" s="1693"/>
      <c r="D5" s="1694"/>
      <c r="E5" s="1693"/>
      <c r="F5" s="1693"/>
      <c r="G5" s="1693"/>
      <c r="H5" s="1693"/>
      <c r="I5" s="1694"/>
      <c r="J5" s="1693"/>
      <c r="K5" s="1693"/>
      <c r="L5" s="1693"/>
      <c r="M5" s="1693"/>
      <c r="N5" s="1693"/>
      <c r="O5" s="1693"/>
      <c r="P5" s="1695"/>
    </row>
    <row r="6" spans="1:16" ht="12.75" customHeight="1" x14ac:dyDescent="0.2">
      <c r="A6" s="1696" t="s">
        <v>2</v>
      </c>
      <c r="B6" s="1697"/>
      <c r="C6" s="1697"/>
      <c r="D6" s="1698"/>
      <c r="E6" s="1697"/>
      <c r="F6" s="1697"/>
      <c r="G6" s="1697"/>
      <c r="H6" s="1697"/>
      <c r="I6" s="1698"/>
      <c r="J6" s="1697"/>
      <c r="K6" s="1697"/>
      <c r="L6" s="1697"/>
      <c r="M6" s="1697"/>
      <c r="N6" s="1697"/>
      <c r="O6" s="1697"/>
      <c r="P6" s="1699"/>
    </row>
    <row r="7" spans="1:16" ht="12.75" customHeight="1" x14ac:dyDescent="0.2">
      <c r="A7" s="1700" t="s">
        <v>3</v>
      </c>
      <c r="B7" s="1701"/>
      <c r="C7" s="1701"/>
      <c r="D7" s="1702"/>
      <c r="E7" s="1701"/>
      <c r="F7" s="1701"/>
      <c r="G7" s="1701"/>
      <c r="H7" s="1701"/>
      <c r="I7" s="1702"/>
      <c r="J7" s="1701"/>
      <c r="K7" s="1701"/>
      <c r="L7" s="1701"/>
      <c r="M7" s="1701"/>
      <c r="N7" s="1701"/>
      <c r="O7" s="1701"/>
      <c r="P7" s="1703"/>
    </row>
    <row r="8" spans="1:16" ht="12.75" customHeight="1" x14ac:dyDescent="0.2">
      <c r="A8" s="1704" t="s">
        <v>4</v>
      </c>
      <c r="B8" s="1705"/>
      <c r="C8" s="1705"/>
      <c r="D8" s="1706"/>
      <c r="E8" s="1705"/>
      <c r="F8" s="1705"/>
      <c r="G8" s="1705"/>
      <c r="H8" s="1705"/>
      <c r="I8" s="1706"/>
      <c r="J8" s="1705"/>
      <c r="K8" s="1705"/>
      <c r="L8" s="1705"/>
      <c r="M8" s="1705"/>
      <c r="N8" s="1705"/>
      <c r="O8" s="1705"/>
      <c r="P8" s="1707"/>
    </row>
    <row r="9" spans="1:16" ht="12.75" customHeight="1" x14ac:dyDescent="0.2">
      <c r="A9" s="1708" t="s">
        <v>5</v>
      </c>
      <c r="B9" s="1709"/>
      <c r="C9" s="1709"/>
      <c r="D9" s="1710"/>
      <c r="E9" s="1709"/>
      <c r="F9" s="1709"/>
      <c r="G9" s="1709"/>
      <c r="H9" s="1709"/>
      <c r="I9" s="1710"/>
      <c r="J9" s="1709"/>
      <c r="K9" s="1709"/>
      <c r="L9" s="1709"/>
      <c r="M9" s="1709"/>
      <c r="N9" s="1709"/>
      <c r="O9" s="1709"/>
      <c r="P9" s="1711"/>
    </row>
    <row r="10" spans="1:16" ht="12.75" customHeight="1" x14ac:dyDescent="0.2">
      <c r="A10" s="1712" t="s">
        <v>6</v>
      </c>
      <c r="B10" s="1713"/>
      <c r="C10" s="1713"/>
      <c r="D10" s="1714"/>
      <c r="E10" s="1713"/>
      <c r="F10" s="1713"/>
      <c r="G10" s="1713"/>
      <c r="H10" s="1713"/>
      <c r="I10" s="1714"/>
      <c r="J10" s="1713"/>
      <c r="K10" s="1713"/>
      <c r="L10" s="1713"/>
      <c r="M10" s="1713"/>
      <c r="N10" s="1713"/>
      <c r="O10" s="1713"/>
      <c r="P10" s="1715"/>
    </row>
    <row r="11" spans="1:16" ht="12.75" customHeight="1" x14ac:dyDescent="0.2">
      <c r="A11" s="1716"/>
      <c r="B11" s="1717"/>
      <c r="C11" s="1717"/>
      <c r="D11" s="1718"/>
      <c r="E11" s="1717"/>
      <c r="F11" s="1717"/>
      <c r="G11" s="1719"/>
      <c r="H11" s="1717"/>
      <c r="I11" s="1718"/>
      <c r="J11" s="1717"/>
      <c r="K11" s="1717"/>
      <c r="L11" s="1717"/>
      <c r="M11" s="1717"/>
      <c r="N11" s="1717"/>
      <c r="O11" s="1717"/>
      <c r="P11" s="1720"/>
    </row>
    <row r="12" spans="1:16" ht="12.75" customHeight="1" x14ac:dyDescent="0.2">
      <c r="A12" s="1721" t="s">
        <v>37</v>
      </c>
      <c r="B12" s="1722"/>
      <c r="C12" s="1722"/>
      <c r="D12" s="1723"/>
      <c r="E12" s="1722" t="s">
        <v>8</v>
      </c>
      <c r="F12" s="1722"/>
      <c r="G12" s="1722"/>
      <c r="H12" s="1722"/>
      <c r="I12" s="1723"/>
      <c r="J12" s="1722"/>
      <c r="K12" s="1722"/>
      <c r="L12" s="1722"/>
      <c r="M12" s="1722"/>
      <c r="N12" s="1724" t="s">
        <v>38</v>
      </c>
      <c r="O12" s="1722"/>
      <c r="P12" s="1725"/>
    </row>
    <row r="13" spans="1:16" ht="12.75" customHeight="1" x14ac:dyDescent="0.2">
      <c r="A13" s="1726"/>
      <c r="B13" s="1727"/>
      <c r="C13" s="1727"/>
      <c r="D13" s="1728"/>
      <c r="E13" s="1727"/>
      <c r="F13" s="1727"/>
      <c r="G13" s="1727"/>
      <c r="H13" s="1727"/>
      <c r="I13" s="1728"/>
      <c r="J13" s="1727"/>
      <c r="K13" s="1727"/>
      <c r="L13" s="1727"/>
      <c r="M13" s="1727"/>
      <c r="N13" s="1727"/>
      <c r="O13" s="1727"/>
      <c r="P13" s="1729"/>
    </row>
    <row r="14" spans="1:16" ht="12.75" customHeight="1" x14ac:dyDescent="0.2">
      <c r="A14" s="1730" t="s">
        <v>10</v>
      </c>
      <c r="B14" s="1731"/>
      <c r="C14" s="1731"/>
      <c r="D14" s="1732"/>
      <c r="E14" s="1731"/>
      <c r="F14" s="1731"/>
      <c r="G14" s="1731"/>
      <c r="H14" s="1731"/>
      <c r="I14" s="1732"/>
      <c r="J14" s="1731"/>
      <c r="K14" s="1731"/>
      <c r="L14" s="1731"/>
      <c r="M14" s="1731"/>
      <c r="N14" s="1733"/>
      <c r="O14" s="1734"/>
      <c r="P14" s="1735"/>
    </row>
    <row r="15" spans="1:16" ht="12.75" customHeight="1" x14ac:dyDescent="0.2">
      <c r="A15" s="1736"/>
      <c r="B15" s="1737"/>
      <c r="C15" s="1737"/>
      <c r="D15" s="1738"/>
      <c r="E15" s="1737"/>
      <c r="F15" s="1737"/>
      <c r="G15" s="1737"/>
      <c r="H15" s="1737"/>
      <c r="I15" s="1738"/>
      <c r="J15" s="1737"/>
      <c r="K15" s="1737"/>
      <c r="L15" s="1737"/>
      <c r="M15" s="1737"/>
      <c r="N15" s="1739" t="s">
        <v>11</v>
      </c>
      <c r="O15" s="1740" t="s">
        <v>12</v>
      </c>
      <c r="P15" s="1741"/>
    </row>
    <row r="16" spans="1:16" ht="12.75" customHeight="1" x14ac:dyDescent="0.2">
      <c r="A16" s="1742" t="s">
        <v>13</v>
      </c>
      <c r="B16" s="1743"/>
      <c r="C16" s="1743"/>
      <c r="D16" s="1744"/>
      <c r="E16" s="1743"/>
      <c r="F16" s="1743"/>
      <c r="G16" s="1743"/>
      <c r="H16" s="1743"/>
      <c r="I16" s="1744"/>
      <c r="J16" s="1743"/>
      <c r="K16" s="1743"/>
      <c r="L16" s="1743"/>
      <c r="M16" s="1743"/>
      <c r="N16" s="1745"/>
      <c r="O16" s="1746"/>
      <c r="P16" s="1746"/>
    </row>
    <row r="17" spans="1:47" ht="12.75" customHeight="1" x14ac:dyDescent="0.2">
      <c r="A17" s="1747" t="s">
        <v>14</v>
      </c>
      <c r="B17" s="1748"/>
      <c r="C17" s="1748"/>
      <c r="D17" s="1749"/>
      <c r="E17" s="1748"/>
      <c r="F17" s="1748"/>
      <c r="G17" s="1748"/>
      <c r="H17" s="1748"/>
      <c r="I17" s="1749"/>
      <c r="J17" s="1748"/>
      <c r="K17" s="1748"/>
      <c r="L17" s="1748"/>
      <c r="M17" s="1748"/>
      <c r="N17" s="1750" t="s">
        <v>15</v>
      </c>
      <c r="O17" s="1751" t="s">
        <v>16</v>
      </c>
      <c r="P17" s="1752"/>
    </row>
    <row r="18" spans="1:47" ht="12.75" customHeight="1" x14ac:dyDescent="0.2">
      <c r="A18" s="1753"/>
      <c r="B18" s="1754"/>
      <c r="C18" s="1754"/>
      <c r="D18" s="1755"/>
      <c r="E18" s="1754"/>
      <c r="F18" s="1754"/>
      <c r="G18" s="1754"/>
      <c r="H18" s="1754"/>
      <c r="I18" s="1755"/>
      <c r="J18" s="1754"/>
      <c r="K18" s="1754"/>
      <c r="L18" s="1754"/>
      <c r="M18" s="1754"/>
      <c r="N18" s="1756"/>
      <c r="O18" s="1757"/>
      <c r="P18" s="1758" t="s">
        <v>8</v>
      </c>
    </row>
    <row r="19" spans="1:47" ht="12.75" customHeight="1" x14ac:dyDescent="0.2">
      <c r="A19" s="1759"/>
      <c r="B19" s="1760"/>
      <c r="C19" s="1760"/>
      <c r="D19" s="1761"/>
      <c r="E19" s="1760"/>
      <c r="F19" s="1760"/>
      <c r="G19" s="1760"/>
      <c r="H19" s="1760"/>
      <c r="I19" s="1761"/>
      <c r="J19" s="1760"/>
      <c r="K19" s="1762"/>
      <c r="L19" s="1760" t="s">
        <v>17</v>
      </c>
      <c r="M19" s="1760"/>
      <c r="N19" s="1763"/>
      <c r="O19" s="1764"/>
      <c r="P19" s="1765"/>
      <c r="AU19" s="1766"/>
    </row>
    <row r="20" spans="1:47" ht="12.75" customHeight="1" x14ac:dyDescent="0.2">
      <c r="A20" s="1767"/>
      <c r="B20" s="1768"/>
      <c r="C20" s="1768"/>
      <c r="D20" s="1769"/>
      <c r="E20" s="1768"/>
      <c r="F20" s="1768"/>
      <c r="G20" s="1768"/>
      <c r="H20" s="1768"/>
      <c r="I20" s="1769"/>
      <c r="J20" s="1768"/>
      <c r="K20" s="1768"/>
      <c r="L20" s="1768"/>
      <c r="M20" s="1768"/>
      <c r="N20" s="1770"/>
      <c r="O20" s="1771"/>
      <c r="P20" s="1772"/>
    </row>
    <row r="21" spans="1:47" ht="12.75" customHeight="1" x14ac:dyDescent="0.2">
      <c r="A21" s="1773"/>
      <c r="B21" s="1774"/>
      <c r="C21" s="1775"/>
      <c r="D21" s="1775"/>
      <c r="E21" s="1774"/>
      <c r="F21" s="1774"/>
      <c r="G21" s="1774"/>
      <c r="H21" s="1774" t="s">
        <v>8</v>
      </c>
      <c r="I21" s="1776"/>
      <c r="J21" s="1774"/>
      <c r="K21" s="1774"/>
      <c r="L21" s="1774"/>
      <c r="M21" s="1774"/>
      <c r="N21" s="1777"/>
      <c r="O21" s="1778"/>
      <c r="P21" s="1779"/>
    </row>
    <row r="22" spans="1:47" ht="12.75" customHeight="1" x14ac:dyDescent="0.2">
      <c r="A22" s="1780"/>
      <c r="B22" s="1781"/>
      <c r="C22" s="1781"/>
      <c r="D22" s="1782"/>
      <c r="E22" s="1781"/>
      <c r="F22" s="1781"/>
      <c r="G22" s="1781"/>
      <c r="H22" s="1781"/>
      <c r="I22" s="1782"/>
      <c r="J22" s="1781"/>
      <c r="K22" s="1781"/>
      <c r="L22" s="1781"/>
      <c r="M22" s="1781"/>
      <c r="N22" s="1781"/>
      <c r="O22" s="1781"/>
      <c r="P22" s="1783"/>
    </row>
    <row r="23" spans="1:47" ht="12.75" customHeight="1" x14ac:dyDescent="0.2">
      <c r="A23" s="1784" t="s">
        <v>18</v>
      </c>
      <c r="B23" s="1785"/>
      <c r="C23" s="1785"/>
      <c r="D23" s="1786"/>
      <c r="E23" s="1787" t="s">
        <v>19</v>
      </c>
      <c r="F23" s="1787"/>
      <c r="G23" s="1787"/>
      <c r="H23" s="1787"/>
      <c r="I23" s="1787"/>
      <c r="J23" s="1787"/>
      <c r="K23" s="1787"/>
      <c r="L23" s="1787"/>
      <c r="M23" s="1785"/>
      <c r="N23" s="1785"/>
      <c r="O23" s="1785"/>
      <c r="P23" s="1788"/>
    </row>
    <row r="24" spans="1:47" ht="15.75" x14ac:dyDescent="0.25">
      <c r="A24" s="1789"/>
      <c r="B24" s="1790"/>
      <c r="C24" s="1790"/>
      <c r="D24" s="1791"/>
      <c r="E24" s="1792" t="s">
        <v>20</v>
      </c>
      <c r="F24" s="1792"/>
      <c r="G24" s="1792"/>
      <c r="H24" s="1792"/>
      <c r="I24" s="1792"/>
      <c r="J24" s="1792"/>
      <c r="K24" s="1792"/>
      <c r="L24" s="1792"/>
      <c r="M24" s="1790"/>
      <c r="N24" s="1790"/>
      <c r="O24" s="1790"/>
      <c r="P24" s="1793"/>
    </row>
    <row r="25" spans="1:47" ht="12.75" customHeight="1" x14ac:dyDescent="0.2">
      <c r="A25" s="1794"/>
      <c r="B25" s="1795" t="s">
        <v>21</v>
      </c>
      <c r="C25" s="1796"/>
      <c r="D25" s="1796"/>
      <c r="E25" s="1796"/>
      <c r="F25" s="1796"/>
      <c r="G25" s="1796"/>
      <c r="H25" s="1796"/>
      <c r="I25" s="1796"/>
      <c r="J25" s="1796"/>
      <c r="K25" s="1796"/>
      <c r="L25" s="1796"/>
      <c r="M25" s="1796"/>
      <c r="N25" s="1796"/>
      <c r="O25" s="1797"/>
      <c r="P25" s="1798"/>
    </row>
    <row r="26" spans="1:47" ht="12.75" customHeight="1" x14ac:dyDescent="0.2">
      <c r="A26" s="1799" t="s">
        <v>22</v>
      </c>
      <c r="B26" s="1800" t="s">
        <v>23</v>
      </c>
      <c r="C26" s="1800"/>
      <c r="D26" s="1799" t="s">
        <v>24</v>
      </c>
      <c r="E26" s="1799" t="s">
        <v>25</v>
      </c>
      <c r="F26" s="1799" t="s">
        <v>22</v>
      </c>
      <c r="G26" s="1800" t="s">
        <v>23</v>
      </c>
      <c r="H26" s="1800"/>
      <c r="I26" s="1799" t="s">
        <v>24</v>
      </c>
      <c r="J26" s="1799" t="s">
        <v>25</v>
      </c>
      <c r="K26" s="1799" t="s">
        <v>22</v>
      </c>
      <c r="L26" s="1800" t="s">
        <v>23</v>
      </c>
      <c r="M26" s="1800"/>
      <c r="N26" s="1801" t="s">
        <v>24</v>
      </c>
      <c r="O26" s="1799" t="s">
        <v>25</v>
      </c>
      <c r="P26" s="1802"/>
    </row>
    <row r="27" spans="1:47" ht="12.75" customHeight="1" x14ac:dyDescent="0.2">
      <c r="A27" s="1803"/>
      <c r="B27" s="1804" t="s">
        <v>26</v>
      </c>
      <c r="C27" s="1804" t="s">
        <v>2</v>
      </c>
      <c r="D27" s="1803"/>
      <c r="E27" s="1803"/>
      <c r="F27" s="1803"/>
      <c r="G27" s="1804" t="s">
        <v>26</v>
      </c>
      <c r="H27" s="1804" t="s">
        <v>2</v>
      </c>
      <c r="I27" s="1803"/>
      <c r="J27" s="1803"/>
      <c r="K27" s="1803"/>
      <c r="L27" s="1804" t="s">
        <v>26</v>
      </c>
      <c r="M27" s="1804" t="s">
        <v>2</v>
      </c>
      <c r="N27" s="1805"/>
      <c r="O27" s="1803"/>
      <c r="P27" s="1806"/>
      <c r="Q27" s="41" t="s">
        <v>165</v>
      </c>
      <c r="R27" s="40"/>
      <c r="S27" t="s">
        <v>166</v>
      </c>
    </row>
    <row r="28" spans="1:47" ht="12.75" customHeight="1" x14ac:dyDescent="0.2">
      <c r="A28" s="1807">
        <v>1</v>
      </c>
      <c r="B28" s="1808">
        <v>0</v>
      </c>
      <c r="C28" s="1809">
        <v>0.15</v>
      </c>
      <c r="D28" s="1810">
        <v>12000</v>
      </c>
      <c r="E28" s="1811">
        <f t="shared" ref="E28:E59" si="0">D28*(100-2.6)/100</f>
        <v>11688</v>
      </c>
      <c r="F28" s="1812">
        <v>33</v>
      </c>
      <c r="G28" s="1813">
        <v>8</v>
      </c>
      <c r="H28" s="1813">
        <v>8.15</v>
      </c>
      <c r="I28" s="1810">
        <v>12000</v>
      </c>
      <c r="J28" s="1811">
        <f t="shared" ref="J28:J59" si="1">I28*(100-2.6)/100</f>
        <v>11688</v>
      </c>
      <c r="K28" s="1812">
        <v>65</v>
      </c>
      <c r="L28" s="1813">
        <v>16</v>
      </c>
      <c r="M28" s="1813">
        <v>16.149999999999999</v>
      </c>
      <c r="N28" s="1810">
        <v>12000</v>
      </c>
      <c r="O28" s="1811">
        <f t="shared" ref="O28:O59" si="2">N28*(100-2.6)/100</f>
        <v>11688</v>
      </c>
      <c r="P28" s="1814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1815">
        <v>2</v>
      </c>
      <c r="B29" s="1815">
        <v>0.15</v>
      </c>
      <c r="C29" s="1816">
        <v>0.3</v>
      </c>
      <c r="D29" s="1817">
        <v>12000</v>
      </c>
      <c r="E29" s="1818">
        <f t="shared" si="0"/>
        <v>11688</v>
      </c>
      <c r="F29" s="1819">
        <v>34</v>
      </c>
      <c r="G29" s="1820">
        <v>8.15</v>
      </c>
      <c r="H29" s="1820">
        <v>8.3000000000000007</v>
      </c>
      <c r="I29" s="1817">
        <v>12000</v>
      </c>
      <c r="J29" s="1818">
        <f t="shared" si="1"/>
        <v>11688</v>
      </c>
      <c r="K29" s="1819">
        <v>66</v>
      </c>
      <c r="L29" s="1820">
        <v>16.149999999999999</v>
      </c>
      <c r="M29" s="1820">
        <v>16.3</v>
      </c>
      <c r="N29" s="1817">
        <v>12000</v>
      </c>
      <c r="O29" s="1818">
        <f t="shared" si="2"/>
        <v>11688</v>
      </c>
      <c r="P29" s="1821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1822">
        <v>3</v>
      </c>
      <c r="B30" s="1823">
        <v>0.3</v>
      </c>
      <c r="C30" s="1824">
        <v>0.45</v>
      </c>
      <c r="D30" s="1825">
        <v>12000</v>
      </c>
      <c r="E30" s="1826">
        <f t="shared" si="0"/>
        <v>11688</v>
      </c>
      <c r="F30" s="1827">
        <v>35</v>
      </c>
      <c r="G30" s="1828">
        <v>8.3000000000000007</v>
      </c>
      <c r="H30" s="1828">
        <v>8.4499999999999993</v>
      </c>
      <c r="I30" s="1825">
        <v>12000</v>
      </c>
      <c r="J30" s="1826">
        <f t="shared" si="1"/>
        <v>11688</v>
      </c>
      <c r="K30" s="1827">
        <v>67</v>
      </c>
      <c r="L30" s="1828">
        <v>16.3</v>
      </c>
      <c r="M30" s="1828">
        <v>16.45</v>
      </c>
      <c r="N30" s="1825">
        <v>12000</v>
      </c>
      <c r="O30" s="1826">
        <f t="shared" si="2"/>
        <v>11688</v>
      </c>
      <c r="P30" s="1829"/>
      <c r="Q30" s="10609">
        <v>2</v>
      </c>
      <c r="R30" s="10651">
        <v>2.15</v>
      </c>
      <c r="S30" s="39">
        <f>AVERAGE(D36:D39)</f>
        <v>12000</v>
      </c>
      <c r="V30" s="1830"/>
    </row>
    <row r="31" spans="1:47" ht="12.75" customHeight="1" x14ac:dyDescent="0.2">
      <c r="A31" s="1831">
        <v>4</v>
      </c>
      <c r="B31" s="1831">
        <v>0.45</v>
      </c>
      <c r="C31" s="1832">
        <v>1</v>
      </c>
      <c r="D31" s="1833">
        <v>12000</v>
      </c>
      <c r="E31" s="1834">
        <f t="shared" si="0"/>
        <v>11688</v>
      </c>
      <c r="F31" s="1835">
        <v>36</v>
      </c>
      <c r="G31" s="1832">
        <v>8.4499999999999993</v>
      </c>
      <c r="H31" s="1832">
        <v>9</v>
      </c>
      <c r="I31" s="1833">
        <v>12000</v>
      </c>
      <c r="J31" s="1834">
        <f t="shared" si="1"/>
        <v>11688</v>
      </c>
      <c r="K31" s="1835">
        <v>68</v>
      </c>
      <c r="L31" s="1832">
        <v>16.45</v>
      </c>
      <c r="M31" s="1832">
        <v>17</v>
      </c>
      <c r="N31" s="1833">
        <v>12000</v>
      </c>
      <c r="O31" s="1834">
        <f t="shared" si="2"/>
        <v>11688</v>
      </c>
      <c r="P31" s="1836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1837">
        <v>5</v>
      </c>
      <c r="B32" s="1838">
        <v>1</v>
      </c>
      <c r="C32" s="1839">
        <v>1.1499999999999999</v>
      </c>
      <c r="D32" s="1840">
        <v>12000</v>
      </c>
      <c r="E32" s="1841">
        <f t="shared" si="0"/>
        <v>11688</v>
      </c>
      <c r="F32" s="1842">
        <v>37</v>
      </c>
      <c r="G32" s="1838">
        <v>9</v>
      </c>
      <c r="H32" s="1838">
        <v>9.15</v>
      </c>
      <c r="I32" s="1840">
        <v>12000</v>
      </c>
      <c r="J32" s="1841">
        <f t="shared" si="1"/>
        <v>11688</v>
      </c>
      <c r="K32" s="1842">
        <v>69</v>
      </c>
      <c r="L32" s="1838">
        <v>17</v>
      </c>
      <c r="M32" s="1838">
        <v>17.149999999999999</v>
      </c>
      <c r="N32" s="1840">
        <v>12000</v>
      </c>
      <c r="O32" s="1841">
        <f t="shared" si="2"/>
        <v>11688</v>
      </c>
      <c r="P32" s="1843"/>
      <c r="Q32" s="10609">
        <v>4</v>
      </c>
      <c r="R32" s="10626">
        <v>4.1500000000000004</v>
      </c>
      <c r="S32" s="39">
        <f>AVERAGE(D44:D47)</f>
        <v>12000</v>
      </c>
      <c r="AQ32" s="1840"/>
    </row>
    <row r="33" spans="1:19" ht="12.75" customHeight="1" x14ac:dyDescent="0.2">
      <c r="A33" s="1844">
        <v>6</v>
      </c>
      <c r="B33" s="1845">
        <v>1.1499999999999999</v>
      </c>
      <c r="C33" s="1846">
        <v>1.3</v>
      </c>
      <c r="D33" s="1847">
        <v>12000</v>
      </c>
      <c r="E33" s="1848">
        <f t="shared" si="0"/>
        <v>11688</v>
      </c>
      <c r="F33" s="1849">
        <v>38</v>
      </c>
      <c r="G33" s="1846">
        <v>9.15</v>
      </c>
      <c r="H33" s="1846">
        <v>9.3000000000000007</v>
      </c>
      <c r="I33" s="1847">
        <v>12000</v>
      </c>
      <c r="J33" s="1848">
        <f t="shared" si="1"/>
        <v>11688</v>
      </c>
      <c r="K33" s="1849">
        <v>70</v>
      </c>
      <c r="L33" s="1846">
        <v>17.149999999999999</v>
      </c>
      <c r="M33" s="1846">
        <v>17.3</v>
      </c>
      <c r="N33" s="1847">
        <v>12000</v>
      </c>
      <c r="O33" s="1848">
        <f t="shared" si="2"/>
        <v>11688</v>
      </c>
      <c r="P33" s="1850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1851">
        <v>7</v>
      </c>
      <c r="B34" s="1852">
        <v>1.3</v>
      </c>
      <c r="C34" s="1853">
        <v>1.45</v>
      </c>
      <c r="D34" s="1854">
        <v>12000</v>
      </c>
      <c r="E34" s="1855">
        <f t="shared" si="0"/>
        <v>11688</v>
      </c>
      <c r="F34" s="1856">
        <v>39</v>
      </c>
      <c r="G34" s="1857">
        <v>9.3000000000000007</v>
      </c>
      <c r="H34" s="1857">
        <v>9.4499999999999993</v>
      </c>
      <c r="I34" s="1854">
        <v>12000</v>
      </c>
      <c r="J34" s="1855">
        <f t="shared" si="1"/>
        <v>11688</v>
      </c>
      <c r="K34" s="1856">
        <v>71</v>
      </c>
      <c r="L34" s="1857">
        <v>17.3</v>
      </c>
      <c r="M34" s="1857">
        <v>17.45</v>
      </c>
      <c r="N34" s="1854">
        <v>12000</v>
      </c>
      <c r="O34" s="1855">
        <f t="shared" si="2"/>
        <v>11688</v>
      </c>
      <c r="P34" s="1858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1859">
        <v>8</v>
      </c>
      <c r="B35" s="1859">
        <v>1.45</v>
      </c>
      <c r="C35" s="1860">
        <v>2</v>
      </c>
      <c r="D35" s="1861">
        <v>12000</v>
      </c>
      <c r="E35" s="1862">
        <f t="shared" si="0"/>
        <v>11688</v>
      </c>
      <c r="F35" s="1863">
        <v>40</v>
      </c>
      <c r="G35" s="1860">
        <v>9.4499999999999993</v>
      </c>
      <c r="H35" s="1860">
        <v>10</v>
      </c>
      <c r="I35" s="1861">
        <v>12000</v>
      </c>
      <c r="J35" s="1862">
        <f t="shared" si="1"/>
        <v>11688</v>
      </c>
      <c r="K35" s="1863">
        <v>72</v>
      </c>
      <c r="L35" s="1864">
        <v>17.45</v>
      </c>
      <c r="M35" s="1860">
        <v>18</v>
      </c>
      <c r="N35" s="1861">
        <v>12000</v>
      </c>
      <c r="O35" s="1862">
        <f t="shared" si="2"/>
        <v>11688</v>
      </c>
      <c r="P35" s="1865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1866">
        <v>9</v>
      </c>
      <c r="B36" s="1867">
        <v>2</v>
      </c>
      <c r="C36" s="1868">
        <v>2.15</v>
      </c>
      <c r="D36" s="1869">
        <v>12000</v>
      </c>
      <c r="E36" s="1870">
        <f t="shared" si="0"/>
        <v>11688</v>
      </c>
      <c r="F36" s="1871">
        <v>41</v>
      </c>
      <c r="G36" s="1872">
        <v>10</v>
      </c>
      <c r="H36" s="1873">
        <v>10.15</v>
      </c>
      <c r="I36" s="1869">
        <v>12000</v>
      </c>
      <c r="J36" s="1870">
        <f t="shared" si="1"/>
        <v>11688</v>
      </c>
      <c r="K36" s="1871">
        <v>73</v>
      </c>
      <c r="L36" s="1873">
        <v>18</v>
      </c>
      <c r="M36" s="1872">
        <v>18.149999999999999</v>
      </c>
      <c r="N36" s="1869">
        <v>12000</v>
      </c>
      <c r="O36" s="1870">
        <f t="shared" si="2"/>
        <v>11688</v>
      </c>
      <c r="P36" s="1874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1875">
        <v>10</v>
      </c>
      <c r="B37" s="1875">
        <v>2.15</v>
      </c>
      <c r="C37" s="1876">
        <v>2.2999999999999998</v>
      </c>
      <c r="D37" s="1877">
        <v>12000</v>
      </c>
      <c r="E37" s="1878">
        <f t="shared" si="0"/>
        <v>11688</v>
      </c>
      <c r="F37" s="1879">
        <v>42</v>
      </c>
      <c r="G37" s="1876">
        <v>10.15</v>
      </c>
      <c r="H37" s="1880">
        <v>10.3</v>
      </c>
      <c r="I37" s="1877">
        <v>12000</v>
      </c>
      <c r="J37" s="1878">
        <f t="shared" si="1"/>
        <v>11688</v>
      </c>
      <c r="K37" s="1879">
        <v>74</v>
      </c>
      <c r="L37" s="1880">
        <v>18.149999999999999</v>
      </c>
      <c r="M37" s="1876">
        <v>18.3</v>
      </c>
      <c r="N37" s="1877">
        <v>12000</v>
      </c>
      <c r="O37" s="1878">
        <f t="shared" si="2"/>
        <v>11688</v>
      </c>
      <c r="P37" s="1881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1882">
        <v>11</v>
      </c>
      <c r="B38" s="1883">
        <v>2.2999999999999998</v>
      </c>
      <c r="C38" s="1884">
        <v>2.4500000000000002</v>
      </c>
      <c r="D38" s="1885">
        <v>12000</v>
      </c>
      <c r="E38" s="1886">
        <f t="shared" si="0"/>
        <v>11688</v>
      </c>
      <c r="F38" s="1887">
        <v>43</v>
      </c>
      <c r="G38" s="1888">
        <v>10.3</v>
      </c>
      <c r="H38" s="1889">
        <v>10.45</v>
      </c>
      <c r="I38" s="1885">
        <v>12000</v>
      </c>
      <c r="J38" s="1886">
        <f t="shared" si="1"/>
        <v>11688</v>
      </c>
      <c r="K38" s="1887">
        <v>75</v>
      </c>
      <c r="L38" s="1889">
        <v>18.3</v>
      </c>
      <c r="M38" s="1888">
        <v>18.45</v>
      </c>
      <c r="N38" s="1885">
        <v>12000</v>
      </c>
      <c r="O38" s="1886">
        <f t="shared" si="2"/>
        <v>11688</v>
      </c>
      <c r="P38" s="1890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1891">
        <v>12</v>
      </c>
      <c r="B39" s="1891">
        <v>2.4500000000000002</v>
      </c>
      <c r="C39" s="1892">
        <v>3</v>
      </c>
      <c r="D39" s="1893">
        <v>12000</v>
      </c>
      <c r="E39" s="1894">
        <f t="shared" si="0"/>
        <v>11688</v>
      </c>
      <c r="F39" s="1895">
        <v>44</v>
      </c>
      <c r="G39" s="1892">
        <v>10.45</v>
      </c>
      <c r="H39" s="1896">
        <v>11</v>
      </c>
      <c r="I39" s="1893">
        <v>12000</v>
      </c>
      <c r="J39" s="1894">
        <f t="shared" si="1"/>
        <v>11688</v>
      </c>
      <c r="K39" s="1895">
        <v>76</v>
      </c>
      <c r="L39" s="1896">
        <v>18.45</v>
      </c>
      <c r="M39" s="1892">
        <v>19</v>
      </c>
      <c r="N39" s="1893">
        <v>12000</v>
      </c>
      <c r="O39" s="1894">
        <f t="shared" si="2"/>
        <v>11688</v>
      </c>
      <c r="P39" s="1897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1898">
        <v>13</v>
      </c>
      <c r="B40" s="1899">
        <v>3</v>
      </c>
      <c r="C40" s="1900">
        <v>3.15</v>
      </c>
      <c r="D40" s="1901">
        <v>12000</v>
      </c>
      <c r="E40" s="1902">
        <f t="shared" si="0"/>
        <v>11688</v>
      </c>
      <c r="F40" s="1903">
        <v>45</v>
      </c>
      <c r="G40" s="1904">
        <v>11</v>
      </c>
      <c r="H40" s="1905">
        <v>11.15</v>
      </c>
      <c r="I40" s="1901">
        <v>12000</v>
      </c>
      <c r="J40" s="1902">
        <f t="shared" si="1"/>
        <v>11688</v>
      </c>
      <c r="K40" s="1903">
        <v>77</v>
      </c>
      <c r="L40" s="1905">
        <v>19</v>
      </c>
      <c r="M40" s="1904">
        <v>19.149999999999999</v>
      </c>
      <c r="N40" s="1901">
        <v>12000</v>
      </c>
      <c r="O40" s="1902">
        <f t="shared" si="2"/>
        <v>11688</v>
      </c>
      <c r="P40" s="1906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1907">
        <v>14</v>
      </c>
      <c r="B41" s="1907">
        <v>3.15</v>
      </c>
      <c r="C41" s="1908">
        <v>3.3</v>
      </c>
      <c r="D41" s="1909">
        <v>12000</v>
      </c>
      <c r="E41" s="1910">
        <f t="shared" si="0"/>
        <v>11688</v>
      </c>
      <c r="F41" s="1911">
        <v>46</v>
      </c>
      <c r="G41" s="1912">
        <v>11.15</v>
      </c>
      <c r="H41" s="1908">
        <v>11.3</v>
      </c>
      <c r="I41" s="1909">
        <v>12000</v>
      </c>
      <c r="J41" s="1910">
        <f t="shared" si="1"/>
        <v>11688</v>
      </c>
      <c r="K41" s="1911">
        <v>78</v>
      </c>
      <c r="L41" s="1908">
        <v>19.149999999999999</v>
      </c>
      <c r="M41" s="1912">
        <v>19.3</v>
      </c>
      <c r="N41" s="1909">
        <v>12000</v>
      </c>
      <c r="O41" s="1910">
        <f t="shared" si="2"/>
        <v>11688</v>
      </c>
      <c r="P41" s="1913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1914">
        <v>15</v>
      </c>
      <c r="B42" s="1915">
        <v>3.3</v>
      </c>
      <c r="C42" s="1916">
        <v>3.45</v>
      </c>
      <c r="D42" s="1917">
        <v>12000</v>
      </c>
      <c r="E42" s="1918">
        <f t="shared" si="0"/>
        <v>11688</v>
      </c>
      <c r="F42" s="1919">
        <v>47</v>
      </c>
      <c r="G42" s="1920">
        <v>11.3</v>
      </c>
      <c r="H42" s="1921">
        <v>11.45</v>
      </c>
      <c r="I42" s="1917">
        <v>12000</v>
      </c>
      <c r="J42" s="1918">
        <f t="shared" si="1"/>
        <v>11688</v>
      </c>
      <c r="K42" s="1919">
        <v>79</v>
      </c>
      <c r="L42" s="1921">
        <v>19.3</v>
      </c>
      <c r="M42" s="1920">
        <v>19.45</v>
      </c>
      <c r="N42" s="1917">
        <v>12000</v>
      </c>
      <c r="O42" s="1918">
        <f t="shared" si="2"/>
        <v>11688</v>
      </c>
      <c r="P42" s="1922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1923">
        <v>16</v>
      </c>
      <c r="B43" s="1923">
        <v>3.45</v>
      </c>
      <c r="C43" s="1924">
        <v>4</v>
      </c>
      <c r="D43" s="1925">
        <v>12000</v>
      </c>
      <c r="E43" s="1926">
        <f t="shared" si="0"/>
        <v>11688</v>
      </c>
      <c r="F43" s="1927">
        <v>48</v>
      </c>
      <c r="G43" s="1928">
        <v>11.45</v>
      </c>
      <c r="H43" s="1924">
        <v>12</v>
      </c>
      <c r="I43" s="1925">
        <v>12000</v>
      </c>
      <c r="J43" s="1926">
        <f t="shared" si="1"/>
        <v>11688</v>
      </c>
      <c r="K43" s="1927">
        <v>80</v>
      </c>
      <c r="L43" s="1924">
        <v>19.45</v>
      </c>
      <c r="M43" s="1924">
        <v>20</v>
      </c>
      <c r="N43" s="1925">
        <v>12000</v>
      </c>
      <c r="O43" s="1926">
        <f t="shared" si="2"/>
        <v>11688</v>
      </c>
      <c r="P43" s="1929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1930">
        <v>17</v>
      </c>
      <c r="B44" s="1931">
        <v>4</v>
      </c>
      <c r="C44" s="1932">
        <v>4.1500000000000004</v>
      </c>
      <c r="D44" s="1933">
        <v>12000</v>
      </c>
      <c r="E44" s="1934">
        <f t="shared" si="0"/>
        <v>11688</v>
      </c>
      <c r="F44" s="1935">
        <v>49</v>
      </c>
      <c r="G44" s="1936">
        <v>12</v>
      </c>
      <c r="H44" s="1937">
        <v>12.15</v>
      </c>
      <c r="I44" s="1933">
        <v>12000</v>
      </c>
      <c r="J44" s="1934">
        <f t="shared" si="1"/>
        <v>11688</v>
      </c>
      <c r="K44" s="1935">
        <v>81</v>
      </c>
      <c r="L44" s="1937">
        <v>20</v>
      </c>
      <c r="M44" s="1936">
        <v>20.149999999999999</v>
      </c>
      <c r="N44" s="1933">
        <v>12000</v>
      </c>
      <c r="O44" s="1934">
        <f t="shared" si="2"/>
        <v>11688</v>
      </c>
      <c r="P44" s="1938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1939">
        <v>18</v>
      </c>
      <c r="B45" s="1939">
        <v>4.1500000000000004</v>
      </c>
      <c r="C45" s="1940">
        <v>4.3</v>
      </c>
      <c r="D45" s="1941">
        <v>12000</v>
      </c>
      <c r="E45" s="1942">
        <f t="shared" si="0"/>
        <v>11688</v>
      </c>
      <c r="F45" s="1943">
        <v>50</v>
      </c>
      <c r="G45" s="1944">
        <v>12.15</v>
      </c>
      <c r="H45" s="1940">
        <v>12.3</v>
      </c>
      <c r="I45" s="1941">
        <v>12000</v>
      </c>
      <c r="J45" s="1942">
        <f t="shared" si="1"/>
        <v>11688</v>
      </c>
      <c r="K45" s="1943">
        <v>82</v>
      </c>
      <c r="L45" s="1940">
        <v>20.149999999999999</v>
      </c>
      <c r="M45" s="1944">
        <v>20.3</v>
      </c>
      <c r="N45" s="1941">
        <v>12000</v>
      </c>
      <c r="O45" s="1942">
        <f t="shared" si="2"/>
        <v>11688</v>
      </c>
      <c r="P45" s="1945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1946">
        <v>19</v>
      </c>
      <c r="B46" s="1947">
        <v>4.3</v>
      </c>
      <c r="C46" s="1948">
        <v>4.45</v>
      </c>
      <c r="D46" s="1949">
        <v>12000</v>
      </c>
      <c r="E46" s="1950">
        <f t="shared" si="0"/>
        <v>11688</v>
      </c>
      <c r="F46" s="1951">
        <v>51</v>
      </c>
      <c r="G46" s="1952">
        <v>12.3</v>
      </c>
      <c r="H46" s="1953">
        <v>12.45</v>
      </c>
      <c r="I46" s="1949">
        <v>12000</v>
      </c>
      <c r="J46" s="1950">
        <f t="shared" si="1"/>
        <v>11688</v>
      </c>
      <c r="K46" s="1951">
        <v>83</v>
      </c>
      <c r="L46" s="1953">
        <v>20.3</v>
      </c>
      <c r="M46" s="1952">
        <v>20.45</v>
      </c>
      <c r="N46" s="1949">
        <v>12000</v>
      </c>
      <c r="O46" s="1950">
        <f t="shared" si="2"/>
        <v>11688</v>
      </c>
      <c r="P46" s="1954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1955">
        <v>20</v>
      </c>
      <c r="B47" s="1955">
        <v>4.45</v>
      </c>
      <c r="C47" s="1956">
        <v>5</v>
      </c>
      <c r="D47" s="1957">
        <v>12000</v>
      </c>
      <c r="E47" s="1958">
        <f t="shared" si="0"/>
        <v>11688</v>
      </c>
      <c r="F47" s="1959">
        <v>52</v>
      </c>
      <c r="G47" s="1960">
        <v>12.45</v>
      </c>
      <c r="H47" s="1956">
        <v>13</v>
      </c>
      <c r="I47" s="1957">
        <v>12000</v>
      </c>
      <c r="J47" s="1958">
        <f t="shared" si="1"/>
        <v>11688</v>
      </c>
      <c r="K47" s="1959">
        <v>84</v>
      </c>
      <c r="L47" s="1956">
        <v>20.45</v>
      </c>
      <c r="M47" s="1960">
        <v>21</v>
      </c>
      <c r="N47" s="1957">
        <v>12000</v>
      </c>
      <c r="O47" s="1958">
        <f t="shared" si="2"/>
        <v>11688</v>
      </c>
      <c r="P47" s="1961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1962">
        <v>21</v>
      </c>
      <c r="B48" s="1963">
        <v>5</v>
      </c>
      <c r="C48" s="1964">
        <v>5.15</v>
      </c>
      <c r="D48" s="1965">
        <v>12000</v>
      </c>
      <c r="E48" s="1966">
        <f t="shared" si="0"/>
        <v>11688</v>
      </c>
      <c r="F48" s="1967">
        <v>53</v>
      </c>
      <c r="G48" s="1963">
        <v>13</v>
      </c>
      <c r="H48" s="1968">
        <v>13.15</v>
      </c>
      <c r="I48" s="1965">
        <v>12000</v>
      </c>
      <c r="J48" s="1966">
        <f t="shared" si="1"/>
        <v>11688</v>
      </c>
      <c r="K48" s="1967">
        <v>85</v>
      </c>
      <c r="L48" s="1968">
        <v>21</v>
      </c>
      <c r="M48" s="1963">
        <v>21.15</v>
      </c>
      <c r="N48" s="1965">
        <v>12000</v>
      </c>
      <c r="O48" s="1966">
        <f t="shared" si="2"/>
        <v>11688</v>
      </c>
      <c r="P48" s="1969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1970">
        <v>22</v>
      </c>
      <c r="B49" s="1971">
        <v>5.15</v>
      </c>
      <c r="C49" s="1972">
        <v>5.3</v>
      </c>
      <c r="D49" s="1973">
        <v>12000</v>
      </c>
      <c r="E49" s="1974">
        <f t="shared" si="0"/>
        <v>11688</v>
      </c>
      <c r="F49" s="1975">
        <v>54</v>
      </c>
      <c r="G49" s="1976">
        <v>13.15</v>
      </c>
      <c r="H49" s="1972">
        <v>13.3</v>
      </c>
      <c r="I49" s="1973">
        <v>12000</v>
      </c>
      <c r="J49" s="1974">
        <f t="shared" si="1"/>
        <v>11688</v>
      </c>
      <c r="K49" s="1975">
        <v>86</v>
      </c>
      <c r="L49" s="1972">
        <v>21.15</v>
      </c>
      <c r="M49" s="1976">
        <v>21.3</v>
      </c>
      <c r="N49" s="1973">
        <v>12000</v>
      </c>
      <c r="O49" s="1974">
        <f t="shared" si="2"/>
        <v>11688</v>
      </c>
      <c r="P49" s="1977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1978">
        <v>23</v>
      </c>
      <c r="B50" s="1979">
        <v>5.3</v>
      </c>
      <c r="C50" s="1980">
        <v>5.45</v>
      </c>
      <c r="D50" s="1981">
        <v>12000</v>
      </c>
      <c r="E50" s="1982">
        <f t="shared" si="0"/>
        <v>11688</v>
      </c>
      <c r="F50" s="1983">
        <v>55</v>
      </c>
      <c r="G50" s="1979">
        <v>13.3</v>
      </c>
      <c r="H50" s="1984">
        <v>13.45</v>
      </c>
      <c r="I50" s="1981">
        <v>12000</v>
      </c>
      <c r="J50" s="1982">
        <f t="shared" si="1"/>
        <v>11688</v>
      </c>
      <c r="K50" s="1983">
        <v>87</v>
      </c>
      <c r="L50" s="1984">
        <v>21.3</v>
      </c>
      <c r="M50" s="1979">
        <v>21.45</v>
      </c>
      <c r="N50" s="1981">
        <v>12000</v>
      </c>
      <c r="O50" s="1982">
        <f t="shared" si="2"/>
        <v>11688</v>
      </c>
      <c r="P50" s="1985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1986">
        <v>24</v>
      </c>
      <c r="B51" s="1987">
        <v>5.45</v>
      </c>
      <c r="C51" s="1988">
        <v>6</v>
      </c>
      <c r="D51" s="1989">
        <v>12000</v>
      </c>
      <c r="E51" s="1990">
        <f t="shared" si="0"/>
        <v>11688</v>
      </c>
      <c r="F51" s="1991">
        <v>56</v>
      </c>
      <c r="G51" s="1992">
        <v>13.45</v>
      </c>
      <c r="H51" s="1988">
        <v>14</v>
      </c>
      <c r="I51" s="1989">
        <v>12000</v>
      </c>
      <c r="J51" s="1990">
        <f t="shared" si="1"/>
        <v>11688</v>
      </c>
      <c r="K51" s="1991">
        <v>88</v>
      </c>
      <c r="L51" s="1988">
        <v>21.45</v>
      </c>
      <c r="M51" s="1992">
        <v>22</v>
      </c>
      <c r="N51" s="1989">
        <v>12000</v>
      </c>
      <c r="O51" s="1990">
        <f t="shared" si="2"/>
        <v>11688</v>
      </c>
      <c r="P51" s="1993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1994">
        <v>25</v>
      </c>
      <c r="B52" s="1995">
        <v>6</v>
      </c>
      <c r="C52" s="1996">
        <v>6.15</v>
      </c>
      <c r="D52" s="1997">
        <v>12000</v>
      </c>
      <c r="E52" s="1998">
        <f t="shared" si="0"/>
        <v>11688</v>
      </c>
      <c r="F52" s="1999">
        <v>57</v>
      </c>
      <c r="G52" s="1995">
        <v>14</v>
      </c>
      <c r="H52" s="2000">
        <v>14.15</v>
      </c>
      <c r="I52" s="1997">
        <v>12000</v>
      </c>
      <c r="J52" s="1998">
        <f t="shared" si="1"/>
        <v>11688</v>
      </c>
      <c r="K52" s="1999">
        <v>89</v>
      </c>
      <c r="L52" s="2000">
        <v>22</v>
      </c>
      <c r="M52" s="1995">
        <v>22.15</v>
      </c>
      <c r="N52" s="1997">
        <v>12000</v>
      </c>
      <c r="O52" s="1998">
        <f t="shared" si="2"/>
        <v>11688</v>
      </c>
      <c r="P52" s="2001"/>
      <c r="Q52" t="s">
        <v>167</v>
      </c>
      <c r="S52" s="39">
        <f>AVERAGE(S28:S51)</f>
        <v>12000</v>
      </c>
    </row>
    <row r="53" spans="1:19" x14ac:dyDescent="0.2">
      <c r="A53" s="2002">
        <v>26</v>
      </c>
      <c r="B53" s="2003">
        <v>6.15</v>
      </c>
      <c r="C53" s="2004">
        <v>6.3</v>
      </c>
      <c r="D53" s="2005">
        <v>12000</v>
      </c>
      <c r="E53" s="2006">
        <f t="shared" si="0"/>
        <v>11688</v>
      </c>
      <c r="F53" s="2007">
        <v>58</v>
      </c>
      <c r="G53" s="2008">
        <v>14.15</v>
      </c>
      <c r="H53" s="2004">
        <v>14.3</v>
      </c>
      <c r="I53" s="2005">
        <v>12000</v>
      </c>
      <c r="J53" s="2006">
        <f t="shared" si="1"/>
        <v>11688</v>
      </c>
      <c r="K53" s="2007">
        <v>90</v>
      </c>
      <c r="L53" s="2004">
        <v>22.15</v>
      </c>
      <c r="M53" s="2008">
        <v>22.3</v>
      </c>
      <c r="N53" s="2005">
        <v>12000</v>
      </c>
      <c r="O53" s="2006">
        <f t="shared" si="2"/>
        <v>11688</v>
      </c>
      <c r="P53" s="2009"/>
    </row>
    <row r="54" spans="1:19" x14ac:dyDescent="0.2">
      <c r="A54" s="2010">
        <v>27</v>
      </c>
      <c r="B54" s="2011">
        <v>6.3</v>
      </c>
      <c r="C54" s="2012">
        <v>6.45</v>
      </c>
      <c r="D54" s="2013">
        <v>12000</v>
      </c>
      <c r="E54" s="2014">
        <f t="shared" si="0"/>
        <v>11688</v>
      </c>
      <c r="F54" s="2015">
        <v>59</v>
      </c>
      <c r="G54" s="2011">
        <v>14.3</v>
      </c>
      <c r="H54" s="2016">
        <v>14.45</v>
      </c>
      <c r="I54" s="2013">
        <v>12000</v>
      </c>
      <c r="J54" s="2014">
        <f t="shared" si="1"/>
        <v>11688</v>
      </c>
      <c r="K54" s="2015">
        <v>91</v>
      </c>
      <c r="L54" s="2016">
        <v>22.3</v>
      </c>
      <c r="M54" s="2011">
        <v>22.45</v>
      </c>
      <c r="N54" s="2013">
        <v>12000</v>
      </c>
      <c r="O54" s="2014">
        <f t="shared" si="2"/>
        <v>11688</v>
      </c>
      <c r="P54" s="2017"/>
    </row>
    <row r="55" spans="1:19" x14ac:dyDescent="0.2">
      <c r="A55" s="2018">
        <v>28</v>
      </c>
      <c r="B55" s="2019">
        <v>6.45</v>
      </c>
      <c r="C55" s="2020">
        <v>7</v>
      </c>
      <c r="D55" s="2021">
        <v>12000</v>
      </c>
      <c r="E55" s="2022">
        <f t="shared" si="0"/>
        <v>11688</v>
      </c>
      <c r="F55" s="2023">
        <v>60</v>
      </c>
      <c r="G55" s="2024">
        <v>14.45</v>
      </c>
      <c r="H55" s="2024">
        <v>15</v>
      </c>
      <c r="I55" s="2021">
        <v>12000</v>
      </c>
      <c r="J55" s="2022">
        <f t="shared" si="1"/>
        <v>11688</v>
      </c>
      <c r="K55" s="2023">
        <v>92</v>
      </c>
      <c r="L55" s="2020">
        <v>22.45</v>
      </c>
      <c r="M55" s="2024">
        <v>23</v>
      </c>
      <c r="N55" s="2021">
        <v>12000</v>
      </c>
      <c r="O55" s="2022">
        <f t="shared" si="2"/>
        <v>11688</v>
      </c>
      <c r="P55" s="2025"/>
    </row>
    <row r="56" spans="1:19" x14ac:dyDescent="0.2">
      <c r="A56" s="2026">
        <v>29</v>
      </c>
      <c r="B56" s="2027">
        <v>7</v>
      </c>
      <c r="C56" s="2028">
        <v>7.15</v>
      </c>
      <c r="D56" s="2029">
        <v>12000</v>
      </c>
      <c r="E56" s="2030">
        <f t="shared" si="0"/>
        <v>11688</v>
      </c>
      <c r="F56" s="2031">
        <v>61</v>
      </c>
      <c r="G56" s="2027">
        <v>15</v>
      </c>
      <c r="H56" s="2027">
        <v>15.15</v>
      </c>
      <c r="I56" s="2029">
        <v>12000</v>
      </c>
      <c r="J56" s="2030">
        <f t="shared" si="1"/>
        <v>11688</v>
      </c>
      <c r="K56" s="2031">
        <v>93</v>
      </c>
      <c r="L56" s="2032">
        <v>23</v>
      </c>
      <c r="M56" s="2027">
        <v>23.15</v>
      </c>
      <c r="N56" s="2029">
        <v>12000</v>
      </c>
      <c r="O56" s="2030">
        <f t="shared" si="2"/>
        <v>11688</v>
      </c>
      <c r="P56" s="2033"/>
    </row>
    <row r="57" spans="1:19" x14ac:dyDescent="0.2">
      <c r="A57" s="2034">
        <v>30</v>
      </c>
      <c r="B57" s="2035">
        <v>7.15</v>
      </c>
      <c r="C57" s="2036">
        <v>7.3</v>
      </c>
      <c r="D57" s="2037">
        <v>12000</v>
      </c>
      <c r="E57" s="2038">
        <f t="shared" si="0"/>
        <v>11688</v>
      </c>
      <c r="F57" s="2039">
        <v>62</v>
      </c>
      <c r="G57" s="2040">
        <v>15.15</v>
      </c>
      <c r="H57" s="2040">
        <v>15.3</v>
      </c>
      <c r="I57" s="2037">
        <v>12000</v>
      </c>
      <c r="J57" s="2038">
        <f t="shared" si="1"/>
        <v>11688</v>
      </c>
      <c r="K57" s="2039">
        <v>94</v>
      </c>
      <c r="L57" s="2040">
        <v>23.15</v>
      </c>
      <c r="M57" s="2040">
        <v>23.3</v>
      </c>
      <c r="N57" s="2037">
        <v>12000</v>
      </c>
      <c r="O57" s="2038">
        <f t="shared" si="2"/>
        <v>11688</v>
      </c>
      <c r="P57" s="2041"/>
    </row>
    <row r="58" spans="1:19" x14ac:dyDescent="0.2">
      <c r="A58" s="2042">
        <v>31</v>
      </c>
      <c r="B58" s="2043">
        <v>7.3</v>
      </c>
      <c r="C58" s="2044">
        <v>7.45</v>
      </c>
      <c r="D58" s="2045">
        <v>12000</v>
      </c>
      <c r="E58" s="2046">
        <f t="shared" si="0"/>
        <v>11688</v>
      </c>
      <c r="F58" s="2047">
        <v>63</v>
      </c>
      <c r="G58" s="2043">
        <v>15.3</v>
      </c>
      <c r="H58" s="2043">
        <v>15.45</v>
      </c>
      <c r="I58" s="2045">
        <v>12000</v>
      </c>
      <c r="J58" s="2046">
        <f t="shared" si="1"/>
        <v>11688</v>
      </c>
      <c r="K58" s="2047">
        <v>95</v>
      </c>
      <c r="L58" s="2043">
        <v>23.3</v>
      </c>
      <c r="M58" s="2043">
        <v>23.45</v>
      </c>
      <c r="N58" s="2045">
        <v>12000</v>
      </c>
      <c r="O58" s="2046">
        <f t="shared" si="2"/>
        <v>11688</v>
      </c>
      <c r="P58" s="2048"/>
    </row>
    <row r="59" spans="1:19" x14ac:dyDescent="0.2">
      <c r="A59" s="2049">
        <v>32</v>
      </c>
      <c r="B59" s="2050">
        <v>7.45</v>
      </c>
      <c r="C59" s="2051">
        <v>8</v>
      </c>
      <c r="D59" s="2052">
        <v>12000</v>
      </c>
      <c r="E59" s="2053">
        <f t="shared" si="0"/>
        <v>11688</v>
      </c>
      <c r="F59" s="2054">
        <v>64</v>
      </c>
      <c r="G59" s="2055">
        <v>15.45</v>
      </c>
      <c r="H59" s="2055">
        <v>16</v>
      </c>
      <c r="I59" s="2052">
        <v>12000</v>
      </c>
      <c r="J59" s="2053">
        <f t="shared" si="1"/>
        <v>11688</v>
      </c>
      <c r="K59" s="2054">
        <v>96</v>
      </c>
      <c r="L59" s="2055">
        <v>23.45</v>
      </c>
      <c r="M59" s="2055">
        <v>24</v>
      </c>
      <c r="N59" s="2052">
        <v>12000</v>
      </c>
      <c r="O59" s="2053">
        <f t="shared" si="2"/>
        <v>11688</v>
      </c>
      <c r="P59" s="2056"/>
    </row>
    <row r="60" spans="1:19" x14ac:dyDescent="0.2">
      <c r="A60" s="2057" t="s">
        <v>27</v>
      </c>
      <c r="B60" s="2058"/>
      <c r="C60" s="2058"/>
      <c r="D60" s="2059">
        <f>SUM(D28:D59)</f>
        <v>384000</v>
      </c>
      <c r="E60" s="2060">
        <f>SUM(E28:E59)</f>
        <v>374016</v>
      </c>
      <c r="F60" s="2058"/>
      <c r="G60" s="2058"/>
      <c r="H60" s="2058"/>
      <c r="I60" s="2059">
        <f>SUM(I28:I59)</f>
        <v>384000</v>
      </c>
      <c r="J60" s="2060">
        <f>SUM(J28:J59)</f>
        <v>374016</v>
      </c>
      <c r="K60" s="2058"/>
      <c r="L60" s="2058"/>
      <c r="M60" s="2058"/>
      <c r="N60" s="2058">
        <f>SUM(N28:N59)</f>
        <v>384000</v>
      </c>
      <c r="O60" s="2060">
        <f>SUM(O28:O59)</f>
        <v>374016</v>
      </c>
      <c r="P60" s="2061"/>
    </row>
    <row r="64" spans="1:19" x14ac:dyDescent="0.2">
      <c r="A64" t="s">
        <v>39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2062"/>
      <c r="B66" s="2063"/>
      <c r="C66" s="2063"/>
      <c r="D66" s="2064"/>
      <c r="E66" s="2063"/>
      <c r="F66" s="2063"/>
      <c r="G66" s="2063"/>
      <c r="H66" s="2063"/>
      <c r="I66" s="2064"/>
      <c r="J66" s="2065"/>
      <c r="K66" s="2063"/>
      <c r="L66" s="2063"/>
      <c r="M66" s="2063"/>
      <c r="N66" s="2063"/>
      <c r="O66" s="2063"/>
      <c r="P66" s="2066"/>
    </row>
    <row r="67" spans="1:16" x14ac:dyDescent="0.2">
      <c r="A67" s="2067" t="s">
        <v>28</v>
      </c>
      <c r="B67" s="2068"/>
      <c r="C67" s="2068"/>
      <c r="D67" s="2069"/>
      <c r="E67" s="2070"/>
      <c r="F67" s="2068"/>
      <c r="G67" s="2068"/>
      <c r="H67" s="2070"/>
      <c r="I67" s="2069"/>
      <c r="J67" s="2071"/>
      <c r="K67" s="2068"/>
      <c r="L67" s="2068"/>
      <c r="M67" s="2068"/>
      <c r="N67" s="2068"/>
      <c r="O67" s="2068"/>
      <c r="P67" s="2072"/>
    </row>
    <row r="68" spans="1:16" x14ac:dyDescent="0.2">
      <c r="A68" s="2073"/>
      <c r="B68" s="2074"/>
      <c r="C68" s="2074"/>
      <c r="D68" s="2074"/>
      <c r="E68" s="2074"/>
      <c r="F68" s="2074"/>
      <c r="G68" s="2074"/>
      <c r="H68" s="2074"/>
      <c r="I68" s="2074"/>
      <c r="J68" s="2074"/>
      <c r="K68" s="2074"/>
      <c r="L68" s="2075"/>
      <c r="M68" s="2075"/>
      <c r="N68" s="2075"/>
      <c r="O68" s="2075"/>
      <c r="P68" s="2076"/>
    </row>
    <row r="69" spans="1:16" x14ac:dyDescent="0.2">
      <c r="A69" s="2077"/>
      <c r="B69" s="2078"/>
      <c r="C69" s="2078"/>
      <c r="D69" s="2079"/>
      <c r="E69" s="2080"/>
      <c r="F69" s="2078"/>
      <c r="G69" s="2078"/>
      <c r="H69" s="2080"/>
      <c r="I69" s="2079"/>
      <c r="J69" s="2081"/>
      <c r="K69" s="2078"/>
      <c r="L69" s="2078"/>
      <c r="M69" s="2078"/>
      <c r="N69" s="2078"/>
      <c r="O69" s="2078"/>
      <c r="P69" s="2082"/>
    </row>
    <row r="70" spans="1:16" x14ac:dyDescent="0.2">
      <c r="A70" s="2083"/>
      <c r="B70" s="2084"/>
      <c r="C70" s="2084"/>
      <c r="D70" s="2085"/>
      <c r="E70" s="2086"/>
      <c r="F70" s="2084"/>
      <c r="G70" s="2084"/>
      <c r="H70" s="2086"/>
      <c r="I70" s="2085"/>
      <c r="J70" s="2084"/>
      <c r="K70" s="2084"/>
      <c r="L70" s="2084"/>
      <c r="M70" s="2084"/>
      <c r="N70" s="2084"/>
      <c r="O70" s="2084"/>
      <c r="P70" s="2087"/>
    </row>
    <row r="71" spans="1:16" x14ac:dyDescent="0.2">
      <c r="A71" s="2088"/>
      <c r="B71" s="2089"/>
      <c r="C71" s="2089"/>
      <c r="D71" s="2090"/>
      <c r="E71" s="2091"/>
      <c r="F71" s="2089"/>
      <c r="G71" s="2089"/>
      <c r="H71" s="2091"/>
      <c r="I71" s="2090"/>
      <c r="J71" s="2089"/>
      <c r="K71" s="2089"/>
      <c r="L71" s="2089"/>
      <c r="M71" s="2089"/>
      <c r="N71" s="2089"/>
      <c r="O71" s="2089"/>
      <c r="P71" s="2092"/>
    </row>
    <row r="72" spans="1:16" x14ac:dyDescent="0.2">
      <c r="A72" s="2093"/>
      <c r="B72" s="2094"/>
      <c r="C72" s="2094"/>
      <c r="D72" s="2095"/>
      <c r="E72" s="2096"/>
      <c r="F72" s="2094"/>
      <c r="G72" s="2094"/>
      <c r="H72" s="2096"/>
      <c r="I72" s="2095"/>
      <c r="J72" s="2094"/>
      <c r="K72" s="2094"/>
      <c r="L72" s="2094"/>
      <c r="M72" s="2094" t="s">
        <v>29</v>
      </c>
      <c r="N72" s="2094"/>
      <c r="O72" s="2094"/>
      <c r="P72" s="2097"/>
    </row>
    <row r="73" spans="1:16" x14ac:dyDescent="0.2">
      <c r="A73" s="2098"/>
      <c r="B73" s="2099"/>
      <c r="C73" s="2099"/>
      <c r="D73" s="2100"/>
      <c r="E73" s="2101"/>
      <c r="F73" s="2099"/>
      <c r="G73" s="2099"/>
      <c r="H73" s="2101"/>
      <c r="I73" s="2100"/>
      <c r="J73" s="2099"/>
      <c r="K73" s="2099"/>
      <c r="L73" s="2099"/>
      <c r="M73" s="2099" t="s">
        <v>30</v>
      </c>
      <c r="N73" s="2099"/>
      <c r="O73" s="2099"/>
      <c r="P73" s="2102"/>
    </row>
    <row r="74" spans="1:16" ht="15.75" x14ac:dyDescent="0.25">
      <c r="E74" s="2103"/>
      <c r="H74" s="2103"/>
    </row>
    <row r="75" spans="1:16" ht="15.75" x14ac:dyDescent="0.25">
      <c r="C75" s="2104"/>
      <c r="E75" s="2105"/>
      <c r="H75" s="2105"/>
    </row>
    <row r="76" spans="1:16" ht="15.75" x14ac:dyDescent="0.25">
      <c r="E76" s="2106"/>
      <c r="H76" s="2106"/>
    </row>
    <row r="77" spans="1:16" ht="15.75" x14ac:dyDescent="0.25">
      <c r="E77" s="2107"/>
      <c r="H77" s="2107"/>
    </row>
    <row r="78" spans="1:16" ht="15.75" x14ac:dyDescent="0.25">
      <c r="E78" s="2108"/>
      <c r="H78" s="2108"/>
    </row>
    <row r="79" spans="1:16" ht="15.75" x14ac:dyDescent="0.25">
      <c r="E79" s="2109"/>
      <c r="H79" s="2109"/>
    </row>
    <row r="80" spans="1:16" ht="15.75" x14ac:dyDescent="0.25">
      <c r="E80" s="2110"/>
      <c r="H80" s="2110"/>
    </row>
    <row r="81" spans="5:13" ht="15.75" x14ac:dyDescent="0.25">
      <c r="E81" s="2111"/>
      <c r="H81" s="2111"/>
    </row>
    <row r="82" spans="5:13" ht="15.75" x14ac:dyDescent="0.25">
      <c r="E82" s="2112"/>
      <c r="H82" s="2112"/>
    </row>
    <row r="83" spans="5:13" ht="15.75" x14ac:dyDescent="0.25">
      <c r="E83" s="2113"/>
      <c r="H83" s="2113"/>
    </row>
    <row r="84" spans="5:13" ht="15.75" x14ac:dyDescent="0.25">
      <c r="E84" s="2114"/>
      <c r="H84" s="2114"/>
    </row>
    <row r="85" spans="5:13" ht="15.75" x14ac:dyDescent="0.25">
      <c r="E85" s="2115"/>
      <c r="H85" s="2115"/>
    </row>
    <row r="86" spans="5:13" ht="15.75" x14ac:dyDescent="0.25">
      <c r="E86" s="2116"/>
      <c r="H86" s="2116"/>
    </row>
    <row r="87" spans="5:13" ht="15.75" x14ac:dyDescent="0.25">
      <c r="E87" s="2117"/>
      <c r="H87" s="2117"/>
    </row>
    <row r="88" spans="5:13" ht="15.75" x14ac:dyDescent="0.25">
      <c r="E88" s="2118"/>
      <c r="H88" s="2118"/>
    </row>
    <row r="89" spans="5:13" ht="15.75" x14ac:dyDescent="0.25">
      <c r="E89" s="2119"/>
      <c r="H89" s="2119"/>
    </row>
    <row r="90" spans="5:13" ht="15.75" x14ac:dyDescent="0.25">
      <c r="E90" s="2120"/>
      <c r="H90" s="2120"/>
    </row>
    <row r="91" spans="5:13" ht="15.75" x14ac:dyDescent="0.25">
      <c r="E91" s="2121"/>
      <c r="H91" s="2121"/>
    </row>
    <row r="92" spans="5:13" ht="15.75" x14ac:dyDescent="0.25">
      <c r="E92" s="2122"/>
      <c r="H92" s="2122"/>
    </row>
    <row r="93" spans="5:13" ht="15.75" x14ac:dyDescent="0.25">
      <c r="E93" s="2123"/>
      <c r="H93" s="2123"/>
    </row>
    <row r="94" spans="5:13" ht="15.75" x14ac:dyDescent="0.25">
      <c r="E94" s="2124"/>
      <c r="H94" s="2124"/>
    </row>
    <row r="95" spans="5:13" ht="15.75" x14ac:dyDescent="0.25">
      <c r="E95" s="2125"/>
      <c r="H95" s="2125"/>
    </row>
    <row r="96" spans="5:13" ht="15.75" x14ac:dyDescent="0.25">
      <c r="E96" s="2126"/>
      <c r="H96" s="2126"/>
      <c r="M96" s="2127" t="s">
        <v>8</v>
      </c>
    </row>
    <row r="97" spans="5:14" ht="15.75" x14ac:dyDescent="0.25">
      <c r="E97" s="2128"/>
      <c r="H97" s="2128"/>
    </row>
    <row r="98" spans="5:14" ht="15.75" x14ac:dyDescent="0.25">
      <c r="E98" s="2129"/>
      <c r="H98" s="2129"/>
    </row>
    <row r="99" spans="5:14" ht="15.75" x14ac:dyDescent="0.25">
      <c r="E99" s="2130"/>
      <c r="H99" s="2130"/>
    </row>
    <row r="101" spans="5:14" x14ac:dyDescent="0.2">
      <c r="N101" s="2131"/>
    </row>
    <row r="126" spans="4:4" x14ac:dyDescent="0.2">
      <c r="D126" s="2132"/>
    </row>
  </sheetData>
  <mergeCells count="1">
    <mergeCell ref="Q27:R27"/>
  </mergeCells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789"/>
      <c r="B1" s="240"/>
      <c r="C1" s="240"/>
      <c r="D1" s="239"/>
      <c r="E1" s="240"/>
      <c r="F1" s="240"/>
      <c r="G1" s="240"/>
      <c r="H1" s="240"/>
      <c r="I1" s="239"/>
      <c r="J1" s="240"/>
      <c r="K1" s="240"/>
      <c r="L1" s="240"/>
      <c r="M1" s="240"/>
      <c r="N1" s="240"/>
      <c r="O1" s="240"/>
      <c r="P1" s="788"/>
    </row>
    <row r="2" spans="1:16" ht="12.75" customHeight="1" x14ac:dyDescent="0.2">
      <c r="A2" s="10508" t="s">
        <v>0</v>
      </c>
      <c r="B2" s="10509"/>
      <c r="C2" s="10509"/>
      <c r="D2" s="10509"/>
      <c r="E2" s="10509"/>
      <c r="F2" s="10509"/>
      <c r="G2" s="10509"/>
      <c r="H2" s="10509"/>
      <c r="I2" s="10509"/>
      <c r="J2" s="10509"/>
      <c r="K2" s="10509"/>
      <c r="L2" s="10509"/>
      <c r="M2" s="10509"/>
      <c r="N2" s="10509"/>
      <c r="O2" s="10509"/>
      <c r="P2" s="286"/>
    </row>
    <row r="3" spans="1:16" ht="12.75" customHeight="1" x14ac:dyDescent="0.2">
      <c r="A3" s="787"/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  <c r="P3" s="785"/>
    </row>
    <row r="4" spans="1:16" ht="12.75" customHeight="1" x14ac:dyDescent="0.2">
      <c r="A4" s="236" t="s">
        <v>157</v>
      </c>
      <c r="B4" s="784"/>
      <c r="C4" s="784"/>
      <c r="D4" s="784"/>
      <c r="E4" s="784"/>
      <c r="F4" s="784"/>
      <c r="G4" s="784"/>
      <c r="H4" s="784"/>
      <c r="I4" s="784"/>
      <c r="J4" s="783"/>
      <c r="K4" s="782"/>
      <c r="L4" s="782"/>
      <c r="M4" s="782"/>
      <c r="N4" s="782"/>
      <c r="O4" s="782"/>
      <c r="P4" s="785"/>
    </row>
    <row r="5" spans="1:16" ht="12.75" customHeight="1" x14ac:dyDescent="0.2">
      <c r="A5" s="235"/>
      <c r="B5" s="782"/>
      <c r="C5" s="782"/>
      <c r="D5" s="781"/>
      <c r="E5" s="782"/>
      <c r="F5" s="782"/>
      <c r="G5" s="782"/>
      <c r="H5" s="782"/>
      <c r="I5" s="781"/>
      <c r="J5" s="782"/>
      <c r="K5" s="782"/>
      <c r="L5" s="782"/>
      <c r="M5" s="782"/>
      <c r="N5" s="782"/>
      <c r="O5" s="782"/>
      <c r="P5" s="785"/>
    </row>
    <row r="6" spans="1:16" ht="12.75" customHeight="1" x14ac:dyDescent="0.2">
      <c r="A6" s="235" t="s">
        <v>2</v>
      </c>
      <c r="B6" s="782"/>
      <c r="C6" s="782"/>
      <c r="D6" s="781"/>
      <c r="E6" s="782"/>
      <c r="F6" s="782"/>
      <c r="G6" s="782"/>
      <c r="H6" s="782"/>
      <c r="I6" s="781"/>
      <c r="J6" s="782"/>
      <c r="K6" s="782"/>
      <c r="L6" s="782"/>
      <c r="M6" s="782"/>
      <c r="N6" s="782"/>
      <c r="O6" s="782"/>
      <c r="P6" s="785"/>
    </row>
    <row r="7" spans="1:16" ht="12.75" customHeight="1" x14ac:dyDescent="0.2">
      <c r="A7" s="235" t="s">
        <v>3</v>
      </c>
      <c r="B7" s="782"/>
      <c r="C7" s="782"/>
      <c r="D7" s="781"/>
      <c r="E7" s="782"/>
      <c r="F7" s="782"/>
      <c r="G7" s="782"/>
      <c r="H7" s="782"/>
      <c r="I7" s="781"/>
      <c r="J7" s="782"/>
      <c r="K7" s="782"/>
      <c r="L7" s="782"/>
      <c r="M7" s="782"/>
      <c r="N7" s="782"/>
      <c r="O7" s="782"/>
      <c r="P7" s="785"/>
    </row>
    <row r="8" spans="1:16" ht="12.75" customHeight="1" x14ac:dyDescent="0.2">
      <c r="A8" s="235" t="s">
        <v>4</v>
      </c>
      <c r="B8" s="782"/>
      <c r="C8" s="782"/>
      <c r="D8" s="781"/>
      <c r="E8" s="782"/>
      <c r="F8" s="782"/>
      <c r="G8" s="782"/>
      <c r="H8" s="782"/>
      <c r="I8" s="781"/>
      <c r="J8" s="782"/>
      <c r="K8" s="782"/>
      <c r="L8" s="782"/>
      <c r="M8" s="782"/>
      <c r="N8" s="782"/>
      <c r="O8" s="782"/>
      <c r="P8" s="785"/>
    </row>
    <row r="9" spans="1:16" ht="12.75" customHeight="1" x14ac:dyDescent="0.2">
      <c r="A9" s="285" t="s">
        <v>5</v>
      </c>
      <c r="B9" s="284"/>
      <c r="C9" s="284"/>
      <c r="D9" s="10513"/>
      <c r="E9" s="284"/>
      <c r="F9" s="284"/>
      <c r="G9" s="284"/>
      <c r="H9" s="284"/>
      <c r="I9" s="10513"/>
      <c r="J9" s="284"/>
      <c r="K9" s="284"/>
      <c r="L9" s="284"/>
      <c r="M9" s="284"/>
      <c r="N9" s="284"/>
      <c r="O9" s="284"/>
      <c r="P9" s="283"/>
    </row>
    <row r="10" spans="1:16" ht="12.75" customHeight="1" x14ac:dyDescent="0.2">
      <c r="A10" s="235" t="s">
        <v>6</v>
      </c>
      <c r="B10" s="782"/>
      <c r="C10" s="782"/>
      <c r="D10" s="781"/>
      <c r="E10" s="782"/>
      <c r="F10" s="782"/>
      <c r="G10" s="782"/>
      <c r="H10" s="782"/>
      <c r="I10" s="781"/>
      <c r="J10" s="782"/>
      <c r="K10" s="782"/>
      <c r="L10" s="782"/>
      <c r="M10" s="782"/>
      <c r="N10" s="782"/>
      <c r="O10" s="782"/>
      <c r="P10" s="785"/>
    </row>
    <row r="11" spans="1:16" ht="12.75" customHeight="1" x14ac:dyDescent="0.2">
      <c r="A11" s="235"/>
      <c r="B11" s="782"/>
      <c r="C11" s="782"/>
      <c r="D11" s="781"/>
      <c r="E11" s="782"/>
      <c r="F11" s="782"/>
      <c r="G11" s="778"/>
      <c r="H11" s="782"/>
      <c r="I11" s="781"/>
      <c r="J11" s="782"/>
      <c r="K11" s="782"/>
      <c r="L11" s="782"/>
      <c r="M11" s="782"/>
      <c r="N11" s="782"/>
      <c r="O11" s="782"/>
      <c r="P11" s="785"/>
    </row>
    <row r="12" spans="1:16" ht="12.75" customHeight="1" x14ac:dyDescent="0.2">
      <c r="A12" s="282" t="s">
        <v>158</v>
      </c>
      <c r="B12" s="281"/>
      <c r="C12" s="281"/>
      <c r="D12" s="10515"/>
      <c r="E12" s="281" t="s">
        <v>8</v>
      </c>
      <c r="F12" s="281"/>
      <c r="G12" s="281"/>
      <c r="H12" s="281"/>
      <c r="I12" s="10515"/>
      <c r="J12" s="281"/>
      <c r="K12" s="281"/>
      <c r="L12" s="281"/>
      <c r="M12" s="281"/>
      <c r="N12" s="280" t="s">
        <v>159</v>
      </c>
      <c r="O12" s="281"/>
      <c r="P12" s="279"/>
    </row>
    <row r="13" spans="1:16" ht="12.75" customHeight="1" x14ac:dyDescent="0.2">
      <c r="A13" s="235"/>
      <c r="B13" s="782"/>
      <c r="C13" s="782"/>
      <c r="D13" s="781"/>
      <c r="E13" s="782"/>
      <c r="F13" s="782"/>
      <c r="G13" s="782"/>
      <c r="H13" s="782"/>
      <c r="I13" s="781"/>
      <c r="J13" s="782"/>
      <c r="K13" s="782"/>
      <c r="L13" s="782"/>
      <c r="M13" s="782"/>
      <c r="N13" s="782"/>
      <c r="O13" s="782"/>
      <c r="P13" s="785"/>
    </row>
    <row r="14" spans="1:16" ht="12.75" customHeight="1" x14ac:dyDescent="0.2">
      <c r="A14" s="278" t="s">
        <v>10</v>
      </c>
      <c r="B14" s="277"/>
      <c r="C14" s="277"/>
      <c r="D14" s="276"/>
      <c r="E14" s="277"/>
      <c r="F14" s="277"/>
      <c r="G14" s="277"/>
      <c r="H14" s="277"/>
      <c r="I14" s="276"/>
      <c r="J14" s="277"/>
      <c r="K14" s="277"/>
      <c r="L14" s="277"/>
      <c r="M14" s="277"/>
      <c r="N14" s="275"/>
      <c r="O14" s="274"/>
      <c r="P14" s="273"/>
    </row>
    <row r="15" spans="1:16" ht="12.75" customHeight="1" x14ac:dyDescent="0.2">
      <c r="A15" s="229"/>
      <c r="B15" s="782"/>
      <c r="C15" s="782"/>
      <c r="D15" s="781"/>
      <c r="E15" s="782"/>
      <c r="F15" s="782"/>
      <c r="G15" s="782"/>
      <c r="H15" s="782"/>
      <c r="I15" s="781"/>
      <c r="J15" s="782"/>
      <c r="K15" s="782"/>
      <c r="L15" s="782"/>
      <c r="M15" s="782"/>
      <c r="N15" s="775" t="s">
        <v>11</v>
      </c>
      <c r="O15" s="774" t="s">
        <v>12</v>
      </c>
      <c r="P15" s="785"/>
    </row>
    <row r="16" spans="1:16" ht="12.75" customHeight="1" x14ac:dyDescent="0.2">
      <c r="A16" s="272" t="s">
        <v>13</v>
      </c>
      <c r="B16" s="271"/>
      <c r="C16" s="271"/>
      <c r="D16" s="270"/>
      <c r="E16" s="271"/>
      <c r="F16" s="271"/>
      <c r="G16" s="271"/>
      <c r="H16" s="271"/>
      <c r="I16" s="270"/>
      <c r="J16" s="271"/>
      <c r="K16" s="271"/>
      <c r="L16" s="271"/>
      <c r="M16" s="271"/>
      <c r="N16" s="269"/>
      <c r="O16" s="268"/>
      <c r="P16" s="268"/>
    </row>
    <row r="17" spans="1:47" ht="12.75" customHeight="1" x14ac:dyDescent="0.2">
      <c r="A17" s="10518" t="s">
        <v>14</v>
      </c>
      <c r="B17" s="10519"/>
      <c r="C17" s="10519"/>
      <c r="D17" s="10520"/>
      <c r="E17" s="10519"/>
      <c r="F17" s="10519"/>
      <c r="G17" s="10519"/>
      <c r="H17" s="10519"/>
      <c r="I17" s="10520"/>
      <c r="J17" s="10519"/>
      <c r="K17" s="10519"/>
      <c r="L17" s="10519"/>
      <c r="M17" s="10519"/>
      <c r="N17" s="10521" t="s">
        <v>15</v>
      </c>
      <c r="O17" s="10522" t="s">
        <v>16</v>
      </c>
      <c r="P17" s="10523"/>
    </row>
    <row r="18" spans="1:47" ht="12.75" customHeight="1" x14ac:dyDescent="0.2">
      <c r="A18" s="267"/>
      <c r="B18" s="266"/>
      <c r="C18" s="266"/>
      <c r="D18" s="10524"/>
      <c r="E18" s="266"/>
      <c r="F18" s="266"/>
      <c r="G18" s="266"/>
      <c r="H18" s="266"/>
      <c r="I18" s="10524"/>
      <c r="J18" s="266"/>
      <c r="K18" s="266"/>
      <c r="L18" s="266"/>
      <c r="M18" s="266"/>
      <c r="N18" s="10525"/>
      <c r="O18" s="10526"/>
      <c r="P18" s="265" t="s">
        <v>8</v>
      </c>
    </row>
    <row r="19" spans="1:47" ht="12.75" customHeight="1" x14ac:dyDescent="0.2">
      <c r="A19" s="229"/>
      <c r="B19" s="782"/>
      <c r="C19" s="782"/>
      <c r="D19" s="781"/>
      <c r="E19" s="782"/>
      <c r="F19" s="782"/>
      <c r="G19" s="782"/>
      <c r="H19" s="782"/>
      <c r="I19" s="781"/>
      <c r="J19" s="782"/>
      <c r="K19" s="224"/>
      <c r="L19" s="782" t="s">
        <v>17</v>
      </c>
      <c r="M19" s="782"/>
      <c r="N19" s="768"/>
      <c r="O19" s="223"/>
      <c r="P19" s="785"/>
      <c r="AU19" s="10645"/>
    </row>
    <row r="20" spans="1:47" ht="12.75" customHeight="1" x14ac:dyDescent="0.2">
      <c r="A20" s="10527"/>
      <c r="B20" s="10528"/>
      <c r="C20" s="10528"/>
      <c r="D20" s="10529"/>
      <c r="E20" s="10528"/>
      <c r="F20" s="10528"/>
      <c r="G20" s="10528"/>
      <c r="H20" s="10528"/>
      <c r="I20" s="10529"/>
      <c r="J20" s="10528"/>
      <c r="K20" s="10528"/>
      <c r="L20" s="10528"/>
      <c r="M20" s="10528"/>
      <c r="N20" s="10530"/>
      <c r="O20" s="10531"/>
      <c r="P20" s="10532"/>
    </row>
    <row r="21" spans="1:47" ht="12.75" customHeight="1" x14ac:dyDescent="0.2">
      <c r="A21" s="235"/>
      <c r="B21" s="782"/>
      <c r="C21" s="786"/>
      <c r="D21" s="786"/>
      <c r="E21" s="782"/>
      <c r="F21" s="782"/>
      <c r="G21" s="782"/>
      <c r="H21" s="782" t="s">
        <v>8</v>
      </c>
      <c r="I21" s="781"/>
      <c r="J21" s="782"/>
      <c r="K21" s="782"/>
      <c r="L21" s="782"/>
      <c r="M21" s="782"/>
      <c r="N21" s="766"/>
      <c r="O21" s="765"/>
      <c r="P21" s="785"/>
    </row>
    <row r="22" spans="1:47" ht="12.75" customHeight="1" x14ac:dyDescent="0.2">
      <c r="A22" s="229"/>
      <c r="B22" s="782"/>
      <c r="C22" s="782"/>
      <c r="D22" s="781"/>
      <c r="E22" s="782"/>
      <c r="F22" s="782"/>
      <c r="G22" s="782"/>
      <c r="H22" s="782"/>
      <c r="I22" s="781"/>
      <c r="J22" s="782"/>
      <c r="K22" s="782"/>
      <c r="L22" s="782"/>
      <c r="M22" s="782"/>
      <c r="N22" s="782"/>
      <c r="O22" s="782"/>
      <c r="P22" s="785"/>
    </row>
    <row r="23" spans="1:47" ht="12.75" customHeight="1" x14ac:dyDescent="0.2">
      <c r="A23" s="10535" t="s">
        <v>18</v>
      </c>
      <c r="B23" s="10536"/>
      <c r="C23" s="10536"/>
      <c r="D23" s="10537"/>
      <c r="E23" s="10538" t="s">
        <v>19</v>
      </c>
      <c r="F23" s="10538"/>
      <c r="G23" s="10538"/>
      <c r="H23" s="10538"/>
      <c r="I23" s="10538"/>
      <c r="J23" s="10538"/>
      <c r="K23" s="10538"/>
      <c r="L23" s="10538"/>
      <c r="M23" s="10536"/>
      <c r="N23" s="10536"/>
      <c r="O23" s="10536"/>
      <c r="P23" s="10539"/>
    </row>
    <row r="24" spans="1:47" ht="15.75" x14ac:dyDescent="0.25">
      <c r="A24" s="229"/>
      <c r="B24" s="782"/>
      <c r="C24" s="782"/>
      <c r="D24" s="781"/>
      <c r="E24" s="764" t="s">
        <v>20</v>
      </c>
      <c r="F24" s="764"/>
      <c r="G24" s="764"/>
      <c r="H24" s="764"/>
      <c r="I24" s="764"/>
      <c r="J24" s="764"/>
      <c r="K24" s="764"/>
      <c r="L24" s="764"/>
      <c r="M24" s="782"/>
      <c r="N24" s="782"/>
      <c r="O24" s="782"/>
      <c r="P24" s="785"/>
    </row>
    <row r="25" spans="1:47" ht="12.75" customHeight="1" x14ac:dyDescent="0.2">
      <c r="A25" s="763"/>
      <c r="B25" s="762" t="s">
        <v>21</v>
      </c>
      <c r="C25" s="761"/>
      <c r="D25" s="761"/>
      <c r="E25" s="761"/>
      <c r="F25" s="761"/>
      <c r="G25" s="761"/>
      <c r="H25" s="761"/>
      <c r="I25" s="761"/>
      <c r="J25" s="761"/>
      <c r="K25" s="761"/>
      <c r="L25" s="761"/>
      <c r="M25" s="761"/>
      <c r="N25" s="761"/>
      <c r="O25" s="782"/>
      <c r="P25" s="785"/>
    </row>
    <row r="26" spans="1:47" ht="12.75" customHeight="1" x14ac:dyDescent="0.2">
      <c r="A26" s="760" t="s">
        <v>22</v>
      </c>
      <c r="B26" s="759" t="s">
        <v>23</v>
      </c>
      <c r="C26" s="759"/>
      <c r="D26" s="760" t="s">
        <v>24</v>
      </c>
      <c r="E26" s="760" t="s">
        <v>25</v>
      </c>
      <c r="F26" s="760" t="s">
        <v>22</v>
      </c>
      <c r="G26" s="759" t="s">
        <v>23</v>
      </c>
      <c r="H26" s="759"/>
      <c r="I26" s="760" t="s">
        <v>24</v>
      </c>
      <c r="J26" s="760" t="s">
        <v>25</v>
      </c>
      <c r="K26" s="760" t="s">
        <v>22</v>
      </c>
      <c r="L26" s="759" t="s">
        <v>23</v>
      </c>
      <c r="M26" s="759"/>
      <c r="N26" s="220" t="s">
        <v>24</v>
      </c>
      <c r="O26" s="760" t="s">
        <v>25</v>
      </c>
      <c r="P26" s="785"/>
    </row>
    <row r="27" spans="1:47" ht="12.75" customHeight="1" x14ac:dyDescent="0.2">
      <c r="A27" s="760"/>
      <c r="B27" s="759" t="s">
        <v>26</v>
      </c>
      <c r="C27" s="759" t="s">
        <v>2</v>
      </c>
      <c r="D27" s="760"/>
      <c r="E27" s="760"/>
      <c r="F27" s="760"/>
      <c r="G27" s="759" t="s">
        <v>26</v>
      </c>
      <c r="H27" s="759" t="s">
        <v>2</v>
      </c>
      <c r="I27" s="760"/>
      <c r="J27" s="760"/>
      <c r="K27" s="760"/>
      <c r="L27" s="759" t="s">
        <v>26</v>
      </c>
      <c r="M27" s="759" t="s">
        <v>2</v>
      </c>
      <c r="N27" s="758"/>
      <c r="O27" s="760"/>
      <c r="P27" s="785"/>
      <c r="Q27" s="41" t="s">
        <v>165</v>
      </c>
      <c r="R27" s="40"/>
      <c r="S27" t="s">
        <v>166</v>
      </c>
    </row>
    <row r="28" spans="1:47" ht="12.75" customHeight="1" x14ac:dyDescent="0.2">
      <c r="A28" s="10546">
        <v>1</v>
      </c>
      <c r="B28" s="10547">
        <v>0</v>
      </c>
      <c r="C28" s="10548">
        <v>0.15</v>
      </c>
      <c r="D28" s="10549">
        <v>12000</v>
      </c>
      <c r="E28" s="10550">
        <f t="shared" ref="E28:E59" si="0">D28*(100-2.62)/100</f>
        <v>11685.6</v>
      </c>
      <c r="F28" s="10551">
        <v>33</v>
      </c>
      <c r="G28" s="10552">
        <v>8</v>
      </c>
      <c r="H28" s="10552">
        <v>8.15</v>
      </c>
      <c r="I28" s="10549">
        <v>12000</v>
      </c>
      <c r="J28" s="10550">
        <f t="shared" ref="J28:J59" si="1">I28*(100-2.62)/100</f>
        <v>11685.6</v>
      </c>
      <c r="K28" s="10551">
        <v>65</v>
      </c>
      <c r="L28" s="10552">
        <v>16</v>
      </c>
      <c r="M28" s="10552">
        <v>16.149999999999999</v>
      </c>
      <c r="N28" s="10549">
        <v>12000</v>
      </c>
      <c r="O28" s="10550">
        <f t="shared" ref="O28:O59" si="2">N28*(100-2.62)/100</f>
        <v>11685.6</v>
      </c>
      <c r="P28" s="10553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5">
      <c r="A29" s="10642">
        <v>2</v>
      </c>
      <c r="B29" s="10642">
        <v>0.15</v>
      </c>
      <c r="C29" s="216">
        <v>0.3</v>
      </c>
      <c r="D29" s="10645">
        <v>12000</v>
      </c>
      <c r="E29" s="217">
        <f t="shared" si="0"/>
        <v>11685.6</v>
      </c>
      <c r="F29" s="10647">
        <v>34</v>
      </c>
      <c r="G29" s="10643">
        <v>8.15</v>
      </c>
      <c r="H29" s="10643">
        <v>8.3000000000000007</v>
      </c>
      <c r="I29" s="10645">
        <v>12000</v>
      </c>
      <c r="J29" s="217">
        <f t="shared" si="1"/>
        <v>11685.6</v>
      </c>
      <c r="K29" s="10647">
        <v>66</v>
      </c>
      <c r="L29" s="10643">
        <v>16.149999999999999</v>
      </c>
      <c r="M29" s="10643">
        <v>16.3</v>
      </c>
      <c r="N29" s="10645">
        <v>12000</v>
      </c>
      <c r="O29" s="217">
        <f t="shared" si="2"/>
        <v>11685.6</v>
      </c>
      <c r="P29" s="78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10554">
        <v>3</v>
      </c>
      <c r="B30" s="10555">
        <v>0.3</v>
      </c>
      <c r="C30" s="10556">
        <v>0.45</v>
      </c>
      <c r="D30" s="10557">
        <v>12000</v>
      </c>
      <c r="E30" s="10558">
        <f t="shared" si="0"/>
        <v>11685.6</v>
      </c>
      <c r="F30" s="10559">
        <v>35</v>
      </c>
      <c r="G30" s="10560">
        <v>8.3000000000000007</v>
      </c>
      <c r="H30" s="10560">
        <v>8.4499999999999993</v>
      </c>
      <c r="I30" s="10557">
        <v>12000</v>
      </c>
      <c r="J30" s="10558">
        <f t="shared" si="1"/>
        <v>11685.6</v>
      </c>
      <c r="K30" s="10559">
        <v>67</v>
      </c>
      <c r="L30" s="10560">
        <v>16.3</v>
      </c>
      <c r="M30" s="10560">
        <v>16.45</v>
      </c>
      <c r="N30" s="10557">
        <v>12000</v>
      </c>
      <c r="O30" s="10558">
        <f t="shared" si="2"/>
        <v>11685.6</v>
      </c>
      <c r="P30" s="264"/>
      <c r="Q30" s="10609">
        <v>2</v>
      </c>
      <c r="R30" s="10651">
        <v>2.15</v>
      </c>
      <c r="S30" s="39">
        <f>AVERAGE(D36:D39)</f>
        <v>12000</v>
      </c>
      <c r="V30" s="10561"/>
    </row>
    <row r="31" spans="1:47" ht="12.75" customHeight="1" x14ac:dyDescent="0.25">
      <c r="A31" s="10642">
        <v>4</v>
      </c>
      <c r="B31" s="10642">
        <v>0.45</v>
      </c>
      <c r="C31" s="10643">
        <v>1</v>
      </c>
      <c r="D31" s="10645">
        <v>12000</v>
      </c>
      <c r="E31" s="217">
        <f t="shared" si="0"/>
        <v>11685.6</v>
      </c>
      <c r="F31" s="10647">
        <v>36</v>
      </c>
      <c r="G31" s="10643">
        <v>8.4499999999999993</v>
      </c>
      <c r="H31" s="10643">
        <v>9</v>
      </c>
      <c r="I31" s="10645">
        <v>12000</v>
      </c>
      <c r="J31" s="217">
        <f t="shared" si="1"/>
        <v>11685.6</v>
      </c>
      <c r="K31" s="10647">
        <v>68</v>
      </c>
      <c r="L31" s="10643">
        <v>16.45</v>
      </c>
      <c r="M31" s="10643">
        <v>17</v>
      </c>
      <c r="N31" s="10645">
        <v>12000</v>
      </c>
      <c r="O31" s="217">
        <f t="shared" si="2"/>
        <v>11685.6</v>
      </c>
      <c r="P31" s="785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10562">
        <v>5</v>
      </c>
      <c r="B32" s="10563">
        <v>1</v>
      </c>
      <c r="C32" s="10564">
        <v>1.1499999999999999</v>
      </c>
      <c r="D32" s="10565">
        <v>12000</v>
      </c>
      <c r="E32" s="10566">
        <f t="shared" si="0"/>
        <v>11685.6</v>
      </c>
      <c r="F32" s="10567">
        <v>37</v>
      </c>
      <c r="G32" s="10563">
        <v>9</v>
      </c>
      <c r="H32" s="10563">
        <v>9.15</v>
      </c>
      <c r="I32" s="10565">
        <v>12000</v>
      </c>
      <c r="J32" s="10566">
        <f t="shared" si="1"/>
        <v>11685.6</v>
      </c>
      <c r="K32" s="10567">
        <v>69</v>
      </c>
      <c r="L32" s="10563">
        <v>17</v>
      </c>
      <c r="M32" s="10563">
        <v>17.149999999999999</v>
      </c>
      <c r="N32" s="10565">
        <v>12000</v>
      </c>
      <c r="O32" s="10566">
        <f t="shared" si="2"/>
        <v>11685.6</v>
      </c>
      <c r="P32" s="263"/>
      <c r="Q32" s="10609">
        <v>4</v>
      </c>
      <c r="R32" s="10626">
        <v>4.1500000000000004</v>
      </c>
      <c r="S32" s="39">
        <f>AVERAGE(D44:D47)</f>
        <v>12000</v>
      </c>
      <c r="AQ32" s="10565"/>
    </row>
    <row r="33" spans="1:19" ht="12.75" customHeight="1" x14ac:dyDescent="0.2">
      <c r="A33" s="10568">
        <v>6</v>
      </c>
      <c r="B33" s="10569">
        <v>1.1499999999999999</v>
      </c>
      <c r="C33" s="10570">
        <v>1.3</v>
      </c>
      <c r="D33" s="10571">
        <v>12000</v>
      </c>
      <c r="E33" s="10572">
        <f t="shared" si="0"/>
        <v>11685.6</v>
      </c>
      <c r="F33" s="10573">
        <v>38</v>
      </c>
      <c r="G33" s="10570">
        <v>9.15</v>
      </c>
      <c r="H33" s="10570">
        <v>9.3000000000000007</v>
      </c>
      <c r="I33" s="10571">
        <v>12000</v>
      </c>
      <c r="J33" s="10572">
        <f t="shared" si="1"/>
        <v>11685.6</v>
      </c>
      <c r="K33" s="10573">
        <v>70</v>
      </c>
      <c r="L33" s="10570">
        <v>17.149999999999999</v>
      </c>
      <c r="M33" s="10570">
        <v>17.3</v>
      </c>
      <c r="N33" s="10571">
        <v>12000</v>
      </c>
      <c r="O33" s="10572">
        <f t="shared" si="2"/>
        <v>11685.6</v>
      </c>
      <c r="P33" s="10574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10575">
        <v>7</v>
      </c>
      <c r="B34" s="10576">
        <v>1.3</v>
      </c>
      <c r="C34" s="10577">
        <v>1.45</v>
      </c>
      <c r="D34" s="10578">
        <v>12000</v>
      </c>
      <c r="E34" s="10579">
        <f t="shared" si="0"/>
        <v>11685.6</v>
      </c>
      <c r="F34" s="10580">
        <v>39</v>
      </c>
      <c r="G34" s="10581">
        <v>9.3000000000000007</v>
      </c>
      <c r="H34" s="10581">
        <v>9.4499999999999993</v>
      </c>
      <c r="I34" s="10578">
        <v>12000</v>
      </c>
      <c r="J34" s="10579">
        <f t="shared" si="1"/>
        <v>11685.6</v>
      </c>
      <c r="K34" s="10580">
        <v>71</v>
      </c>
      <c r="L34" s="10581">
        <v>17.3</v>
      </c>
      <c r="M34" s="10581">
        <v>17.45</v>
      </c>
      <c r="N34" s="10578">
        <v>12000</v>
      </c>
      <c r="O34" s="10579">
        <f t="shared" si="2"/>
        <v>11685.6</v>
      </c>
      <c r="P34" s="10582"/>
      <c r="Q34" s="10655">
        <v>6</v>
      </c>
      <c r="R34" s="10626">
        <v>6.15</v>
      </c>
      <c r="S34" s="39">
        <f>AVERAGE(D52:D55)</f>
        <v>12000</v>
      </c>
    </row>
    <row r="35" spans="1:19" ht="15.75" x14ac:dyDescent="0.25">
      <c r="A35" s="10642">
        <v>8</v>
      </c>
      <c r="B35" s="10642">
        <v>1.45</v>
      </c>
      <c r="C35" s="10643">
        <v>2</v>
      </c>
      <c r="D35" s="10645">
        <v>12000</v>
      </c>
      <c r="E35" s="217">
        <f t="shared" si="0"/>
        <v>11685.6</v>
      </c>
      <c r="F35" s="10647">
        <v>40</v>
      </c>
      <c r="G35" s="10643">
        <v>9.4499999999999993</v>
      </c>
      <c r="H35" s="10643">
        <v>10</v>
      </c>
      <c r="I35" s="10645">
        <v>12000</v>
      </c>
      <c r="J35" s="217">
        <f t="shared" si="1"/>
        <v>11685.6</v>
      </c>
      <c r="K35" s="10647">
        <v>72</v>
      </c>
      <c r="L35" s="10648">
        <v>17.45</v>
      </c>
      <c r="M35" s="10643">
        <v>18</v>
      </c>
      <c r="N35" s="10645">
        <v>12000</v>
      </c>
      <c r="O35" s="217">
        <f t="shared" si="2"/>
        <v>11685.6</v>
      </c>
      <c r="P35" s="785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10583">
        <v>9</v>
      </c>
      <c r="B36" s="10584">
        <v>2</v>
      </c>
      <c r="C36" s="10585">
        <v>2.15</v>
      </c>
      <c r="D36" s="10586">
        <v>12000</v>
      </c>
      <c r="E36" s="10587">
        <f t="shared" si="0"/>
        <v>11685.6</v>
      </c>
      <c r="F36" s="10588">
        <v>41</v>
      </c>
      <c r="G36" s="10589">
        <v>10</v>
      </c>
      <c r="H36" s="10590">
        <v>10.15</v>
      </c>
      <c r="I36" s="10586">
        <v>12000</v>
      </c>
      <c r="J36" s="10587">
        <f t="shared" si="1"/>
        <v>11685.6</v>
      </c>
      <c r="K36" s="10588">
        <v>73</v>
      </c>
      <c r="L36" s="10590">
        <v>18</v>
      </c>
      <c r="M36" s="10589">
        <v>18.149999999999999</v>
      </c>
      <c r="N36" s="10586">
        <v>12000</v>
      </c>
      <c r="O36" s="10587">
        <f t="shared" si="2"/>
        <v>11685.6</v>
      </c>
      <c r="P36" s="10591"/>
      <c r="Q36" s="10655">
        <v>8</v>
      </c>
      <c r="R36" s="10655">
        <v>8.15</v>
      </c>
      <c r="S36" s="39">
        <f>AVERAGE(I28:I31)</f>
        <v>12000</v>
      </c>
    </row>
    <row r="37" spans="1:19" ht="15.75" x14ac:dyDescent="0.25">
      <c r="A37" s="10642">
        <v>10</v>
      </c>
      <c r="B37" s="10642">
        <v>2.15</v>
      </c>
      <c r="C37" s="10643">
        <v>2.2999999999999998</v>
      </c>
      <c r="D37" s="10645">
        <v>12000</v>
      </c>
      <c r="E37" s="217">
        <f t="shared" si="0"/>
        <v>11685.6</v>
      </c>
      <c r="F37" s="10647">
        <v>42</v>
      </c>
      <c r="G37" s="10643">
        <v>10.15</v>
      </c>
      <c r="H37" s="10648">
        <v>10.3</v>
      </c>
      <c r="I37" s="10645">
        <v>12000</v>
      </c>
      <c r="J37" s="217">
        <f t="shared" si="1"/>
        <v>11685.6</v>
      </c>
      <c r="K37" s="10647">
        <v>74</v>
      </c>
      <c r="L37" s="10648">
        <v>18.149999999999999</v>
      </c>
      <c r="M37" s="10643">
        <v>18.3</v>
      </c>
      <c r="N37" s="10645">
        <v>12000</v>
      </c>
      <c r="O37" s="217">
        <f t="shared" si="2"/>
        <v>11685.6</v>
      </c>
      <c r="P37" s="785"/>
      <c r="Q37" s="10655">
        <v>9</v>
      </c>
      <c r="R37" s="10655">
        <v>9.15</v>
      </c>
      <c r="S37" s="39">
        <f>AVERAGE(I32:I35)</f>
        <v>12000</v>
      </c>
    </row>
    <row r="38" spans="1:19" ht="15.75" x14ac:dyDescent="0.25">
      <c r="A38" s="10642">
        <v>11</v>
      </c>
      <c r="B38" s="216">
        <v>2.2999999999999998</v>
      </c>
      <c r="C38" s="218">
        <v>2.4500000000000002</v>
      </c>
      <c r="D38" s="10645">
        <v>12000</v>
      </c>
      <c r="E38" s="217">
        <f t="shared" si="0"/>
        <v>11685.6</v>
      </c>
      <c r="F38" s="10647">
        <v>43</v>
      </c>
      <c r="G38" s="10643">
        <v>10.3</v>
      </c>
      <c r="H38" s="10648">
        <v>10.45</v>
      </c>
      <c r="I38" s="10645">
        <v>12000</v>
      </c>
      <c r="J38" s="217">
        <f t="shared" si="1"/>
        <v>11685.6</v>
      </c>
      <c r="K38" s="10647">
        <v>75</v>
      </c>
      <c r="L38" s="10648">
        <v>18.3</v>
      </c>
      <c r="M38" s="10643">
        <v>18.45</v>
      </c>
      <c r="N38" s="10645">
        <v>12000</v>
      </c>
      <c r="O38" s="217">
        <f t="shared" si="2"/>
        <v>11685.6</v>
      </c>
      <c r="P38" s="785"/>
      <c r="Q38" s="10655">
        <v>10</v>
      </c>
      <c r="R38" s="10652">
        <v>10.15</v>
      </c>
      <c r="S38" s="39">
        <f>AVERAGE(I36:I39)</f>
        <v>12000</v>
      </c>
    </row>
    <row r="39" spans="1:19" ht="15.75" x14ac:dyDescent="0.25">
      <c r="A39" s="10642">
        <v>12</v>
      </c>
      <c r="B39" s="10642">
        <v>2.4500000000000002</v>
      </c>
      <c r="C39" s="10643">
        <v>3</v>
      </c>
      <c r="D39" s="10645">
        <v>12000</v>
      </c>
      <c r="E39" s="217">
        <f t="shared" si="0"/>
        <v>11685.6</v>
      </c>
      <c r="F39" s="10647">
        <v>44</v>
      </c>
      <c r="G39" s="10643">
        <v>10.45</v>
      </c>
      <c r="H39" s="10648">
        <v>11</v>
      </c>
      <c r="I39" s="10645">
        <v>12000</v>
      </c>
      <c r="J39" s="217">
        <f t="shared" si="1"/>
        <v>11685.6</v>
      </c>
      <c r="K39" s="10647">
        <v>76</v>
      </c>
      <c r="L39" s="10648">
        <v>18.45</v>
      </c>
      <c r="M39" s="10643">
        <v>19</v>
      </c>
      <c r="N39" s="10645">
        <v>12000</v>
      </c>
      <c r="O39" s="217">
        <f t="shared" si="2"/>
        <v>11685.6</v>
      </c>
      <c r="P39" s="785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10592">
        <v>13</v>
      </c>
      <c r="B40" s="10593">
        <v>3</v>
      </c>
      <c r="C40" s="10594">
        <v>3.15</v>
      </c>
      <c r="D40" s="10595">
        <v>12000</v>
      </c>
      <c r="E40" s="10596">
        <f t="shared" si="0"/>
        <v>11685.6</v>
      </c>
      <c r="F40" s="10597">
        <v>45</v>
      </c>
      <c r="G40" s="10598">
        <v>11</v>
      </c>
      <c r="H40" s="10599">
        <v>11.15</v>
      </c>
      <c r="I40" s="10595">
        <v>12000</v>
      </c>
      <c r="J40" s="10596">
        <f t="shared" si="1"/>
        <v>11685.6</v>
      </c>
      <c r="K40" s="10597">
        <v>77</v>
      </c>
      <c r="L40" s="10599">
        <v>19</v>
      </c>
      <c r="M40" s="10598">
        <v>19.149999999999999</v>
      </c>
      <c r="N40" s="10595">
        <v>12000</v>
      </c>
      <c r="O40" s="10596">
        <f t="shared" si="2"/>
        <v>11685.6</v>
      </c>
      <c r="P40" s="10600"/>
      <c r="Q40" s="10655">
        <v>12</v>
      </c>
      <c r="R40" s="10652">
        <v>12.15</v>
      </c>
      <c r="S40" s="39">
        <f>AVERAGE(I44:I47)</f>
        <v>12000</v>
      </c>
    </row>
    <row r="41" spans="1:19" ht="15.75" x14ac:dyDescent="0.25">
      <c r="A41" s="10642">
        <v>14</v>
      </c>
      <c r="B41" s="10642">
        <v>3.15</v>
      </c>
      <c r="C41" s="10648">
        <v>3.3</v>
      </c>
      <c r="D41" s="10645">
        <v>12000</v>
      </c>
      <c r="E41" s="217">
        <f t="shared" si="0"/>
        <v>11685.6</v>
      </c>
      <c r="F41" s="10647">
        <v>46</v>
      </c>
      <c r="G41" s="10643">
        <v>11.15</v>
      </c>
      <c r="H41" s="10648">
        <v>11.3</v>
      </c>
      <c r="I41" s="10645">
        <v>12000</v>
      </c>
      <c r="J41" s="217">
        <f t="shared" si="1"/>
        <v>11685.6</v>
      </c>
      <c r="K41" s="10647">
        <v>78</v>
      </c>
      <c r="L41" s="10648">
        <v>19.149999999999999</v>
      </c>
      <c r="M41" s="10643">
        <v>19.3</v>
      </c>
      <c r="N41" s="10645">
        <v>12000</v>
      </c>
      <c r="O41" s="217">
        <f t="shared" si="2"/>
        <v>11685.6</v>
      </c>
      <c r="P41" s="785"/>
      <c r="Q41" s="10655">
        <v>13</v>
      </c>
      <c r="R41" s="10652">
        <v>13.15</v>
      </c>
      <c r="S41" s="39">
        <f>AVERAGE(I48:I51)</f>
        <v>12000</v>
      </c>
    </row>
    <row r="42" spans="1:19" ht="15.75" x14ac:dyDescent="0.25">
      <c r="A42" s="10642">
        <v>15</v>
      </c>
      <c r="B42" s="216">
        <v>3.3</v>
      </c>
      <c r="C42" s="10644">
        <v>3.45</v>
      </c>
      <c r="D42" s="10645">
        <v>12000</v>
      </c>
      <c r="E42" s="217">
        <f t="shared" si="0"/>
        <v>11685.6</v>
      </c>
      <c r="F42" s="10647">
        <v>47</v>
      </c>
      <c r="G42" s="10643">
        <v>11.3</v>
      </c>
      <c r="H42" s="10648">
        <v>11.45</v>
      </c>
      <c r="I42" s="10645">
        <v>12000</v>
      </c>
      <c r="J42" s="217">
        <f t="shared" si="1"/>
        <v>11685.6</v>
      </c>
      <c r="K42" s="10647">
        <v>79</v>
      </c>
      <c r="L42" s="10648">
        <v>19.3</v>
      </c>
      <c r="M42" s="10643">
        <v>19.45</v>
      </c>
      <c r="N42" s="10645">
        <v>12000</v>
      </c>
      <c r="O42" s="217">
        <f t="shared" si="2"/>
        <v>11685.6</v>
      </c>
      <c r="P42" s="785"/>
      <c r="Q42" s="10655">
        <v>14</v>
      </c>
      <c r="R42" s="10652">
        <v>14.15</v>
      </c>
      <c r="S42" s="39">
        <f>AVERAGE(I52:I55)</f>
        <v>12000</v>
      </c>
    </row>
    <row r="43" spans="1:19" ht="15.75" x14ac:dyDescent="0.25">
      <c r="A43" s="10642">
        <v>16</v>
      </c>
      <c r="B43" s="10642">
        <v>3.45</v>
      </c>
      <c r="C43" s="10648">
        <v>4</v>
      </c>
      <c r="D43" s="10645">
        <v>12000</v>
      </c>
      <c r="E43" s="217">
        <f t="shared" si="0"/>
        <v>11685.6</v>
      </c>
      <c r="F43" s="10647">
        <v>48</v>
      </c>
      <c r="G43" s="10643">
        <v>11.45</v>
      </c>
      <c r="H43" s="10648">
        <v>12</v>
      </c>
      <c r="I43" s="10645">
        <v>12000</v>
      </c>
      <c r="J43" s="217">
        <f t="shared" si="1"/>
        <v>11685.6</v>
      </c>
      <c r="K43" s="10647">
        <v>80</v>
      </c>
      <c r="L43" s="10648">
        <v>19.45</v>
      </c>
      <c r="M43" s="10648">
        <v>20</v>
      </c>
      <c r="N43" s="10645">
        <v>12000</v>
      </c>
      <c r="O43" s="217">
        <f t="shared" si="2"/>
        <v>11685.6</v>
      </c>
      <c r="P43" s="785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10601">
        <v>17</v>
      </c>
      <c r="B44" s="10602">
        <v>4</v>
      </c>
      <c r="C44" s="10603">
        <v>4.1500000000000004</v>
      </c>
      <c r="D44" s="10604">
        <v>12000</v>
      </c>
      <c r="E44" s="10605">
        <f t="shared" si="0"/>
        <v>11685.6</v>
      </c>
      <c r="F44" s="10606">
        <v>49</v>
      </c>
      <c r="G44" s="10607">
        <v>12</v>
      </c>
      <c r="H44" s="10608">
        <v>12.15</v>
      </c>
      <c r="I44" s="10604">
        <v>12000</v>
      </c>
      <c r="J44" s="10605">
        <f t="shared" si="1"/>
        <v>11685.6</v>
      </c>
      <c r="K44" s="10606">
        <v>81</v>
      </c>
      <c r="L44" s="10608">
        <v>20</v>
      </c>
      <c r="M44" s="10607">
        <v>20.149999999999999</v>
      </c>
      <c r="N44" s="10604">
        <v>12000</v>
      </c>
      <c r="O44" s="10605">
        <f t="shared" si="2"/>
        <v>11685.6</v>
      </c>
      <c r="P44" s="262"/>
      <c r="Q44" s="10655">
        <v>16</v>
      </c>
      <c r="R44" s="10655">
        <v>16.149999999999999</v>
      </c>
      <c r="S44" s="39">
        <f>AVERAGE(N28:N31)</f>
        <v>12000</v>
      </c>
    </row>
    <row r="45" spans="1:19" ht="15.75" x14ac:dyDescent="0.25">
      <c r="A45" s="10642">
        <v>18</v>
      </c>
      <c r="B45" s="10642">
        <v>4.1500000000000004</v>
      </c>
      <c r="C45" s="10648">
        <v>4.3</v>
      </c>
      <c r="D45" s="10645">
        <v>12000</v>
      </c>
      <c r="E45" s="217">
        <f t="shared" si="0"/>
        <v>11685.6</v>
      </c>
      <c r="F45" s="10647">
        <v>50</v>
      </c>
      <c r="G45" s="10643">
        <v>12.15</v>
      </c>
      <c r="H45" s="10648">
        <v>12.3</v>
      </c>
      <c r="I45" s="10645">
        <v>12000</v>
      </c>
      <c r="J45" s="217">
        <f t="shared" si="1"/>
        <v>11685.6</v>
      </c>
      <c r="K45" s="10647">
        <v>82</v>
      </c>
      <c r="L45" s="10648">
        <v>20.149999999999999</v>
      </c>
      <c r="M45" s="10643">
        <v>20.3</v>
      </c>
      <c r="N45" s="10645">
        <v>12000</v>
      </c>
      <c r="O45" s="217">
        <f t="shared" si="2"/>
        <v>11685.6</v>
      </c>
      <c r="P45" s="785"/>
      <c r="Q45" s="10655">
        <v>17</v>
      </c>
      <c r="R45" s="10655">
        <v>17.149999999999999</v>
      </c>
      <c r="S45" s="39">
        <f>AVERAGE(N32:N35)</f>
        <v>12000</v>
      </c>
    </row>
    <row r="46" spans="1:19" ht="15.75" x14ac:dyDescent="0.25">
      <c r="A46" s="10642">
        <v>19</v>
      </c>
      <c r="B46" s="216">
        <v>4.3</v>
      </c>
      <c r="C46" s="10644">
        <v>4.45</v>
      </c>
      <c r="D46" s="10645">
        <v>12000</v>
      </c>
      <c r="E46" s="217">
        <f t="shared" si="0"/>
        <v>11685.6</v>
      </c>
      <c r="F46" s="10647">
        <v>51</v>
      </c>
      <c r="G46" s="10643">
        <v>12.3</v>
      </c>
      <c r="H46" s="10648">
        <v>12.45</v>
      </c>
      <c r="I46" s="10645">
        <v>12000</v>
      </c>
      <c r="J46" s="217">
        <f t="shared" si="1"/>
        <v>11685.6</v>
      </c>
      <c r="K46" s="10647">
        <v>83</v>
      </c>
      <c r="L46" s="10648">
        <v>20.3</v>
      </c>
      <c r="M46" s="10643">
        <v>20.45</v>
      </c>
      <c r="N46" s="10645">
        <v>12000</v>
      </c>
      <c r="O46" s="217">
        <f t="shared" si="2"/>
        <v>11685.6</v>
      </c>
      <c r="P46" s="785"/>
      <c r="Q46" s="10652">
        <v>18</v>
      </c>
      <c r="R46" s="10655">
        <v>18.149999999999999</v>
      </c>
      <c r="S46" s="39">
        <f>AVERAGE(N36:N39)</f>
        <v>12000</v>
      </c>
    </row>
    <row r="47" spans="1:19" ht="15.75" x14ac:dyDescent="0.25">
      <c r="A47" s="10642">
        <v>20</v>
      </c>
      <c r="B47" s="10642">
        <v>4.45</v>
      </c>
      <c r="C47" s="10648">
        <v>5</v>
      </c>
      <c r="D47" s="10645">
        <v>12000</v>
      </c>
      <c r="E47" s="217">
        <f t="shared" si="0"/>
        <v>11685.6</v>
      </c>
      <c r="F47" s="10647">
        <v>52</v>
      </c>
      <c r="G47" s="10643">
        <v>12.45</v>
      </c>
      <c r="H47" s="10648">
        <v>13</v>
      </c>
      <c r="I47" s="10645">
        <v>12000</v>
      </c>
      <c r="J47" s="217">
        <f t="shared" si="1"/>
        <v>11685.6</v>
      </c>
      <c r="K47" s="10647">
        <v>84</v>
      </c>
      <c r="L47" s="10648">
        <v>20.45</v>
      </c>
      <c r="M47" s="10643">
        <v>21</v>
      </c>
      <c r="N47" s="10645">
        <v>12000</v>
      </c>
      <c r="O47" s="217">
        <f t="shared" si="2"/>
        <v>11685.6</v>
      </c>
      <c r="P47" s="785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10610">
        <v>21</v>
      </c>
      <c r="B48" s="10611">
        <v>5</v>
      </c>
      <c r="C48" s="10612">
        <v>5.15</v>
      </c>
      <c r="D48" s="10613">
        <v>12000</v>
      </c>
      <c r="E48" s="10614">
        <f t="shared" si="0"/>
        <v>11685.6</v>
      </c>
      <c r="F48" s="10615">
        <v>53</v>
      </c>
      <c r="G48" s="10611">
        <v>13</v>
      </c>
      <c r="H48" s="10616">
        <v>13.15</v>
      </c>
      <c r="I48" s="10613">
        <v>12000</v>
      </c>
      <c r="J48" s="10614">
        <f t="shared" si="1"/>
        <v>11685.6</v>
      </c>
      <c r="K48" s="10615">
        <v>85</v>
      </c>
      <c r="L48" s="10616">
        <v>21</v>
      </c>
      <c r="M48" s="10611">
        <v>21.15</v>
      </c>
      <c r="N48" s="10613">
        <v>12000</v>
      </c>
      <c r="O48" s="10614">
        <f t="shared" si="2"/>
        <v>11685.6</v>
      </c>
      <c r="P48" s="10617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10618">
        <v>22</v>
      </c>
      <c r="B49" s="10619">
        <v>5.15</v>
      </c>
      <c r="C49" s="10620">
        <v>5.3</v>
      </c>
      <c r="D49" s="10621">
        <v>12000</v>
      </c>
      <c r="E49" s="10622">
        <f t="shared" si="0"/>
        <v>11685.6</v>
      </c>
      <c r="F49" s="10623">
        <v>54</v>
      </c>
      <c r="G49" s="10624">
        <v>13.15</v>
      </c>
      <c r="H49" s="10620">
        <v>13.3</v>
      </c>
      <c r="I49" s="10621">
        <v>12000</v>
      </c>
      <c r="J49" s="10622">
        <f t="shared" si="1"/>
        <v>11685.6</v>
      </c>
      <c r="K49" s="10623">
        <v>86</v>
      </c>
      <c r="L49" s="10620">
        <v>21.15</v>
      </c>
      <c r="M49" s="10624">
        <v>21.3</v>
      </c>
      <c r="N49" s="10621">
        <v>12000</v>
      </c>
      <c r="O49" s="10622">
        <f t="shared" si="2"/>
        <v>11685.6</v>
      </c>
      <c r="P49" s="10625"/>
      <c r="Q49" s="10652">
        <v>21</v>
      </c>
      <c r="R49" s="10655">
        <v>21.15</v>
      </c>
      <c r="S49" s="39">
        <f>AVERAGE(N48:N51)</f>
        <v>12000</v>
      </c>
    </row>
    <row r="50" spans="1:19" ht="15.75" x14ac:dyDescent="0.25">
      <c r="A50" s="10642">
        <v>23</v>
      </c>
      <c r="B50" s="10643">
        <v>5.3</v>
      </c>
      <c r="C50" s="10644">
        <v>5.45</v>
      </c>
      <c r="D50" s="10645">
        <v>12000</v>
      </c>
      <c r="E50" s="217">
        <f t="shared" si="0"/>
        <v>11685.6</v>
      </c>
      <c r="F50" s="10647">
        <v>55</v>
      </c>
      <c r="G50" s="10643">
        <v>13.3</v>
      </c>
      <c r="H50" s="10648">
        <v>13.45</v>
      </c>
      <c r="I50" s="10645">
        <v>12000</v>
      </c>
      <c r="J50" s="217">
        <f t="shared" si="1"/>
        <v>11685.6</v>
      </c>
      <c r="K50" s="10647">
        <v>87</v>
      </c>
      <c r="L50" s="10648">
        <v>21.3</v>
      </c>
      <c r="M50" s="10643">
        <v>21.45</v>
      </c>
      <c r="N50" s="10645">
        <v>12000</v>
      </c>
      <c r="O50" s="217">
        <f t="shared" si="2"/>
        <v>11685.6</v>
      </c>
      <c r="P50" s="785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10627">
        <v>24</v>
      </c>
      <c r="B51" s="10628">
        <v>5.45</v>
      </c>
      <c r="C51" s="10629">
        <v>6</v>
      </c>
      <c r="D51" s="10630">
        <v>12000</v>
      </c>
      <c r="E51" s="10631">
        <f t="shared" si="0"/>
        <v>11685.6</v>
      </c>
      <c r="F51" s="10632">
        <v>56</v>
      </c>
      <c r="G51" s="10633">
        <v>13.45</v>
      </c>
      <c r="H51" s="10629">
        <v>14</v>
      </c>
      <c r="I51" s="10630">
        <v>12000</v>
      </c>
      <c r="J51" s="10631">
        <f t="shared" si="1"/>
        <v>11685.6</v>
      </c>
      <c r="K51" s="10632">
        <v>88</v>
      </c>
      <c r="L51" s="10629">
        <v>21.45</v>
      </c>
      <c r="M51" s="10633">
        <v>22</v>
      </c>
      <c r="N51" s="10630">
        <v>12000</v>
      </c>
      <c r="O51" s="10631">
        <f t="shared" si="2"/>
        <v>11685.6</v>
      </c>
      <c r="P51" s="261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10634">
        <v>25</v>
      </c>
      <c r="B52" s="10635">
        <v>6</v>
      </c>
      <c r="C52" s="10636">
        <v>6.15</v>
      </c>
      <c r="D52" s="10637">
        <v>12000</v>
      </c>
      <c r="E52" s="10638">
        <f t="shared" si="0"/>
        <v>11685.6</v>
      </c>
      <c r="F52" s="10639">
        <v>57</v>
      </c>
      <c r="G52" s="10635">
        <v>14</v>
      </c>
      <c r="H52" s="10640">
        <v>14.15</v>
      </c>
      <c r="I52" s="10637">
        <v>12000</v>
      </c>
      <c r="J52" s="10638">
        <f t="shared" si="1"/>
        <v>11685.6</v>
      </c>
      <c r="K52" s="10639">
        <v>89</v>
      </c>
      <c r="L52" s="10640">
        <v>22</v>
      </c>
      <c r="M52" s="10635">
        <v>22.15</v>
      </c>
      <c r="N52" s="10637">
        <v>12000</v>
      </c>
      <c r="O52" s="10638">
        <f t="shared" si="2"/>
        <v>11685.6</v>
      </c>
      <c r="P52" s="10641"/>
      <c r="Q52" t="s">
        <v>167</v>
      </c>
      <c r="R52"/>
      <c r="S52" s="39">
        <f>AVERAGE(S28:S51)</f>
        <v>12000</v>
      </c>
    </row>
    <row r="53" spans="1:19" ht="15.75" x14ac:dyDescent="0.25">
      <c r="A53" s="10642">
        <v>26</v>
      </c>
      <c r="B53" s="218">
        <v>6.15</v>
      </c>
      <c r="C53" s="10648">
        <v>6.3</v>
      </c>
      <c r="D53" s="10645">
        <v>12000</v>
      </c>
      <c r="E53" s="217">
        <f t="shared" si="0"/>
        <v>11685.6</v>
      </c>
      <c r="F53" s="10647">
        <v>58</v>
      </c>
      <c r="G53" s="10643">
        <v>14.15</v>
      </c>
      <c r="H53" s="10648">
        <v>14.3</v>
      </c>
      <c r="I53" s="10645">
        <v>12000</v>
      </c>
      <c r="J53" s="217">
        <f t="shared" si="1"/>
        <v>11685.6</v>
      </c>
      <c r="K53" s="10647">
        <v>90</v>
      </c>
      <c r="L53" s="10648">
        <v>22.15</v>
      </c>
      <c r="M53" s="10643">
        <v>22.3</v>
      </c>
      <c r="N53" s="10645">
        <v>12000</v>
      </c>
      <c r="O53" s="217">
        <f t="shared" si="2"/>
        <v>11685.6</v>
      </c>
      <c r="P53" s="785"/>
    </row>
    <row r="54" spans="1:19" x14ac:dyDescent="0.2">
      <c r="A54" s="10642">
        <v>27</v>
      </c>
      <c r="B54" s="10643">
        <v>6.3</v>
      </c>
      <c r="C54" s="10644">
        <v>6.45</v>
      </c>
      <c r="D54" s="10645">
        <v>12000</v>
      </c>
      <c r="E54" s="10646">
        <f t="shared" si="0"/>
        <v>11685.6</v>
      </c>
      <c r="F54" s="10647">
        <v>59</v>
      </c>
      <c r="G54" s="10643">
        <v>14.3</v>
      </c>
      <c r="H54" s="10648">
        <v>14.45</v>
      </c>
      <c r="I54" s="10645">
        <v>12000</v>
      </c>
      <c r="J54" s="10646">
        <f t="shared" si="1"/>
        <v>11685.6</v>
      </c>
      <c r="K54" s="10647">
        <v>91</v>
      </c>
      <c r="L54" s="10648">
        <v>22.3</v>
      </c>
      <c r="M54" s="10643">
        <v>22.45</v>
      </c>
      <c r="N54" s="10645">
        <v>12000</v>
      </c>
      <c r="O54" s="10646">
        <f t="shared" si="2"/>
        <v>11685.6</v>
      </c>
      <c r="P54" s="10649"/>
    </row>
    <row r="55" spans="1:19" ht="15.75" x14ac:dyDescent="0.25">
      <c r="A55" s="10642">
        <v>28</v>
      </c>
      <c r="B55" s="218">
        <v>6.45</v>
      </c>
      <c r="C55" s="10648">
        <v>7</v>
      </c>
      <c r="D55" s="10645">
        <v>12000</v>
      </c>
      <c r="E55" s="217">
        <f t="shared" si="0"/>
        <v>11685.6</v>
      </c>
      <c r="F55" s="10647">
        <v>60</v>
      </c>
      <c r="G55" s="10643">
        <v>14.45</v>
      </c>
      <c r="H55" s="10643">
        <v>15</v>
      </c>
      <c r="I55" s="10645">
        <v>12000</v>
      </c>
      <c r="J55" s="217">
        <f t="shared" si="1"/>
        <v>11685.6</v>
      </c>
      <c r="K55" s="10647">
        <v>92</v>
      </c>
      <c r="L55" s="10648">
        <v>22.45</v>
      </c>
      <c r="M55" s="10643">
        <v>23</v>
      </c>
      <c r="N55" s="10645">
        <v>12000</v>
      </c>
      <c r="O55" s="217">
        <f t="shared" si="2"/>
        <v>11685.6</v>
      </c>
      <c r="P55" s="785"/>
    </row>
    <row r="56" spans="1:19" x14ac:dyDescent="0.2">
      <c r="A56" s="10656">
        <v>29</v>
      </c>
      <c r="B56" s="10659">
        <v>7</v>
      </c>
      <c r="C56" s="10657">
        <v>7.15</v>
      </c>
      <c r="D56" s="260">
        <v>12000</v>
      </c>
      <c r="E56" s="259">
        <f t="shared" si="0"/>
        <v>11685.6</v>
      </c>
      <c r="F56" s="10658">
        <v>61</v>
      </c>
      <c r="G56" s="10659">
        <v>15</v>
      </c>
      <c r="H56" s="10659">
        <v>15.15</v>
      </c>
      <c r="I56" s="260">
        <v>12000</v>
      </c>
      <c r="J56" s="259">
        <f t="shared" si="1"/>
        <v>11685.6</v>
      </c>
      <c r="K56" s="10658">
        <v>93</v>
      </c>
      <c r="L56" s="10659">
        <v>23</v>
      </c>
      <c r="M56" s="10659">
        <v>23.15</v>
      </c>
      <c r="N56" s="260">
        <v>12000</v>
      </c>
      <c r="O56" s="259">
        <f t="shared" si="2"/>
        <v>11685.6</v>
      </c>
      <c r="P56" s="258"/>
    </row>
    <row r="57" spans="1:19" x14ac:dyDescent="0.2">
      <c r="A57" s="10660">
        <v>30</v>
      </c>
      <c r="B57" s="257">
        <v>7.15</v>
      </c>
      <c r="C57" s="10661">
        <v>7.3</v>
      </c>
      <c r="D57" s="256">
        <v>12000</v>
      </c>
      <c r="E57" s="255">
        <f t="shared" si="0"/>
        <v>11685.6</v>
      </c>
      <c r="F57" s="10662">
        <v>62</v>
      </c>
      <c r="G57" s="10661">
        <v>15.15</v>
      </c>
      <c r="H57" s="10661">
        <v>15.3</v>
      </c>
      <c r="I57" s="256">
        <v>12000</v>
      </c>
      <c r="J57" s="255">
        <f t="shared" si="1"/>
        <v>11685.6</v>
      </c>
      <c r="K57" s="10662">
        <v>94</v>
      </c>
      <c r="L57" s="10661">
        <v>23.15</v>
      </c>
      <c r="M57" s="10661">
        <v>23.3</v>
      </c>
      <c r="N57" s="256">
        <v>12000</v>
      </c>
      <c r="O57" s="255">
        <f t="shared" si="2"/>
        <v>11685.6</v>
      </c>
      <c r="P57" s="254"/>
    </row>
    <row r="58" spans="1:19" x14ac:dyDescent="0.2">
      <c r="A58" s="10663">
        <v>31</v>
      </c>
      <c r="B58" s="253">
        <v>7.3</v>
      </c>
      <c r="C58" s="10664">
        <v>7.45</v>
      </c>
      <c r="D58" s="252">
        <v>12000</v>
      </c>
      <c r="E58" s="251">
        <f t="shared" si="0"/>
        <v>11685.6</v>
      </c>
      <c r="F58" s="10665">
        <v>63</v>
      </c>
      <c r="G58" s="253">
        <v>15.3</v>
      </c>
      <c r="H58" s="253">
        <v>15.45</v>
      </c>
      <c r="I58" s="252">
        <v>12000</v>
      </c>
      <c r="J58" s="251">
        <f t="shared" si="1"/>
        <v>11685.6</v>
      </c>
      <c r="K58" s="10665">
        <v>95</v>
      </c>
      <c r="L58" s="253">
        <v>23.3</v>
      </c>
      <c r="M58" s="253">
        <v>23.45</v>
      </c>
      <c r="N58" s="252">
        <v>12000</v>
      </c>
      <c r="O58" s="251">
        <f t="shared" si="2"/>
        <v>11685.6</v>
      </c>
      <c r="P58" s="250"/>
    </row>
    <row r="59" spans="1:19" x14ac:dyDescent="0.2">
      <c r="A59" s="10666">
        <v>32</v>
      </c>
      <c r="B59" s="249">
        <v>7.45</v>
      </c>
      <c r="C59" s="10667">
        <v>8</v>
      </c>
      <c r="D59" s="248">
        <v>12000</v>
      </c>
      <c r="E59" s="247">
        <f t="shared" si="0"/>
        <v>11685.6</v>
      </c>
      <c r="F59" s="10668">
        <v>64</v>
      </c>
      <c r="G59" s="10667">
        <v>15.45</v>
      </c>
      <c r="H59" s="10667">
        <v>16</v>
      </c>
      <c r="I59" s="248">
        <v>12000</v>
      </c>
      <c r="J59" s="247">
        <f t="shared" si="1"/>
        <v>11685.6</v>
      </c>
      <c r="K59" s="10668">
        <v>96</v>
      </c>
      <c r="L59" s="10667">
        <v>23.45</v>
      </c>
      <c r="M59" s="10667">
        <v>24</v>
      </c>
      <c r="N59" s="248">
        <v>12000</v>
      </c>
      <c r="O59" s="247">
        <f t="shared" si="2"/>
        <v>11685.6</v>
      </c>
      <c r="P59" s="246"/>
    </row>
    <row r="60" spans="1:19" x14ac:dyDescent="0.2">
      <c r="A60" s="245" t="s">
        <v>27</v>
      </c>
      <c r="B60" s="244"/>
      <c r="C60" s="244"/>
      <c r="D60" s="243">
        <f>SUM(D28:D59)</f>
        <v>384000</v>
      </c>
      <c r="E60" s="242">
        <f>SUM(E28:E59)</f>
        <v>373939.1999999999</v>
      </c>
      <c r="F60" s="244"/>
      <c r="G60" s="244"/>
      <c r="H60" s="244"/>
      <c r="I60" s="243">
        <f>SUM(I28:I59)</f>
        <v>384000</v>
      </c>
      <c r="J60" s="242">
        <f>SUM(J28:J59)</f>
        <v>373939.1999999999</v>
      </c>
      <c r="K60" s="244"/>
      <c r="L60" s="244"/>
      <c r="M60" s="244"/>
      <c r="N60" s="244">
        <f>SUM(N28:N59)</f>
        <v>384000</v>
      </c>
      <c r="O60" s="242">
        <f>SUM(O28:O59)</f>
        <v>373939.1999999999</v>
      </c>
      <c r="P60" s="241"/>
    </row>
    <row r="64" spans="1:19" x14ac:dyDescent="0.2">
      <c r="A64" s="238" t="s">
        <v>160</v>
      </c>
      <c r="B64" s="238">
        <f>SUM(D60,I60,N60)/(4000*1000)</f>
        <v>0.28799999999999998</v>
      </c>
      <c r="C64" s="238">
        <f>ROUNDDOWN(SUM(E60,J60,O60)/(4000*1000),4)</f>
        <v>0.28039999999999998</v>
      </c>
    </row>
    <row r="66" spans="1:16" x14ac:dyDescent="0.2">
      <c r="A66" s="240"/>
      <c r="B66" s="239"/>
      <c r="C66" s="239"/>
      <c r="E66" s="239"/>
      <c r="F66" s="239"/>
      <c r="G66" s="239"/>
      <c r="H66" s="239"/>
      <c r="J66" s="10669"/>
      <c r="K66" s="239"/>
      <c r="L66" s="239"/>
      <c r="M66" s="239"/>
      <c r="N66" s="239"/>
      <c r="O66" s="239"/>
      <c r="P66" s="237"/>
    </row>
    <row r="67" spans="1:16" x14ac:dyDescent="0.2">
      <c r="A67" s="236" t="s">
        <v>28</v>
      </c>
      <c r="B67" s="235"/>
      <c r="C67" s="235"/>
      <c r="D67" s="234"/>
      <c r="E67" s="233"/>
      <c r="F67" s="235"/>
      <c r="G67" s="235"/>
      <c r="H67" s="233"/>
      <c r="I67" s="234"/>
      <c r="J67" s="10670"/>
      <c r="K67" s="235"/>
      <c r="L67" s="235"/>
      <c r="M67" s="235"/>
      <c r="N67" s="235"/>
      <c r="O67" s="235"/>
      <c r="P67" s="232"/>
    </row>
    <row r="68" spans="1:16" x14ac:dyDescent="0.2">
      <c r="A68" s="231"/>
      <c r="B68" s="230"/>
      <c r="C68" s="230"/>
      <c r="D68" s="230"/>
      <c r="E68" s="230"/>
      <c r="F68" s="230"/>
      <c r="G68" s="230"/>
      <c r="H68" s="230"/>
      <c r="I68" s="230"/>
      <c r="J68" s="230"/>
      <c r="K68" s="230"/>
      <c r="L68" s="229"/>
      <c r="M68" s="229"/>
      <c r="N68" s="229"/>
      <c r="O68" s="229"/>
      <c r="P68" s="228"/>
    </row>
    <row r="69" spans="1:16" x14ac:dyDescent="0.2">
      <c r="A69" s="738"/>
      <c r="B69" s="782"/>
      <c r="C69" s="782"/>
      <c r="D69" s="781"/>
      <c r="E69" s="201"/>
      <c r="F69" s="782"/>
      <c r="G69" s="782"/>
      <c r="H69" s="201"/>
      <c r="I69" s="781"/>
      <c r="J69" s="200"/>
      <c r="K69" s="782"/>
      <c r="L69" s="782"/>
      <c r="M69" s="782"/>
      <c r="N69" s="782"/>
      <c r="O69" s="782"/>
      <c r="P69" s="785"/>
    </row>
    <row r="70" spans="1:16" x14ac:dyDescent="0.2">
      <c r="A70" s="229"/>
      <c r="B70" s="782"/>
      <c r="C70" s="782"/>
      <c r="D70" s="781"/>
      <c r="E70" s="201"/>
      <c r="F70" s="782"/>
      <c r="G70" s="782"/>
      <c r="H70" s="201"/>
      <c r="I70" s="781"/>
      <c r="J70" s="782"/>
      <c r="K70" s="782"/>
      <c r="L70" s="782"/>
      <c r="M70" s="782"/>
      <c r="N70" s="782"/>
      <c r="O70" s="782"/>
      <c r="P70" s="785"/>
    </row>
    <row r="71" spans="1:16" x14ac:dyDescent="0.2">
      <c r="A71" s="227"/>
      <c r="B71" s="226"/>
      <c r="C71" s="226"/>
      <c r="D71" s="225"/>
      <c r="E71" s="224"/>
      <c r="F71" s="226"/>
      <c r="G71" s="226"/>
      <c r="H71" s="224"/>
      <c r="I71" s="225"/>
      <c r="J71" s="226"/>
      <c r="K71" s="226"/>
      <c r="L71" s="226"/>
      <c r="M71" s="226"/>
      <c r="N71" s="226"/>
      <c r="O71" s="226"/>
      <c r="P71" s="223"/>
    </row>
    <row r="72" spans="1:16" x14ac:dyDescent="0.2">
      <c r="A72" s="229"/>
      <c r="B72" s="782"/>
      <c r="C72" s="782"/>
      <c r="D72" s="781"/>
      <c r="E72" s="201"/>
      <c r="F72" s="782"/>
      <c r="G72" s="782"/>
      <c r="H72" s="201"/>
      <c r="I72" s="781"/>
      <c r="J72" s="782"/>
      <c r="K72" s="782"/>
      <c r="L72" s="782"/>
      <c r="M72" s="782" t="s">
        <v>29</v>
      </c>
      <c r="N72" s="782"/>
      <c r="O72" s="782"/>
      <c r="P72" s="785"/>
    </row>
    <row r="73" spans="1:16" x14ac:dyDescent="0.2">
      <c r="A73" s="222"/>
      <c r="B73" s="221"/>
      <c r="C73" s="221"/>
      <c r="D73" s="220"/>
      <c r="E73" s="219"/>
      <c r="F73" s="221"/>
      <c r="G73" s="221"/>
      <c r="H73" s="219"/>
      <c r="I73" s="220"/>
      <c r="J73" s="221"/>
      <c r="K73" s="221"/>
      <c r="L73" s="221"/>
      <c r="M73" s="221" t="s">
        <v>30</v>
      </c>
      <c r="N73" s="221"/>
      <c r="O73" s="221"/>
      <c r="P73" s="218"/>
    </row>
    <row r="74" spans="1:16" ht="15.75" x14ac:dyDescent="0.25">
      <c r="E74" s="217"/>
      <c r="H74" s="217"/>
    </row>
    <row r="75" spans="1:16" ht="15.75" x14ac:dyDescent="0.25">
      <c r="C75" s="224"/>
      <c r="E75" s="735"/>
      <c r="H75" s="735"/>
    </row>
    <row r="76" spans="1:16" ht="15.75" x14ac:dyDescent="0.25">
      <c r="E76" s="216"/>
      <c r="H76" s="216"/>
    </row>
    <row r="77" spans="1:16" ht="15.75" x14ac:dyDescent="0.25">
      <c r="E77" s="735"/>
      <c r="H77" s="735"/>
    </row>
    <row r="78" spans="1:16" ht="15.75" x14ac:dyDescent="0.25">
      <c r="E78" s="215"/>
      <c r="H78" s="215"/>
    </row>
    <row r="79" spans="1:16" ht="15.75" x14ac:dyDescent="0.25">
      <c r="E79" s="735"/>
      <c r="H79" s="735"/>
    </row>
    <row r="80" spans="1:16" ht="15.75" x14ac:dyDescent="0.25">
      <c r="E80" s="735"/>
      <c r="H80" s="735"/>
    </row>
    <row r="81" spans="5:13" ht="15.75" x14ac:dyDescent="0.25">
      <c r="E81" s="735"/>
      <c r="H81" s="735"/>
    </row>
    <row r="82" spans="5:13" ht="15.75" x14ac:dyDescent="0.25">
      <c r="E82" s="735"/>
      <c r="H82" s="735"/>
    </row>
    <row r="83" spans="5:13" ht="15.75" x14ac:dyDescent="0.25">
      <c r="E83" s="214"/>
      <c r="H83" s="214"/>
    </row>
    <row r="84" spans="5:13" ht="15.75" x14ac:dyDescent="0.25">
      <c r="E84" s="735"/>
      <c r="H84" s="735"/>
    </row>
    <row r="85" spans="5:13" ht="15.75" x14ac:dyDescent="0.25">
      <c r="E85" s="735"/>
      <c r="H85" s="735"/>
    </row>
    <row r="86" spans="5:13" ht="15.75" x14ac:dyDescent="0.25">
      <c r="E86" s="213"/>
      <c r="H86" s="213"/>
    </row>
    <row r="87" spans="5:13" ht="15.75" x14ac:dyDescent="0.25">
      <c r="E87" s="212"/>
      <c r="H87" s="212"/>
    </row>
    <row r="88" spans="5:13" ht="15.75" x14ac:dyDescent="0.25">
      <c r="E88" s="735"/>
      <c r="H88" s="735"/>
    </row>
    <row r="89" spans="5:13" ht="15.75" x14ac:dyDescent="0.25">
      <c r="E89" s="211"/>
      <c r="H89" s="211"/>
    </row>
    <row r="90" spans="5:13" ht="15.75" x14ac:dyDescent="0.25">
      <c r="E90" s="210"/>
      <c r="H90" s="210"/>
    </row>
    <row r="91" spans="5:13" ht="15.75" x14ac:dyDescent="0.25">
      <c r="E91" s="735"/>
      <c r="H91" s="735"/>
    </row>
    <row r="92" spans="5:13" ht="15.75" x14ac:dyDescent="0.25">
      <c r="E92" s="735"/>
      <c r="H92" s="735"/>
    </row>
    <row r="93" spans="5:13" ht="15.75" x14ac:dyDescent="0.25">
      <c r="E93" s="735"/>
      <c r="H93" s="735"/>
    </row>
    <row r="94" spans="5:13" ht="15.75" x14ac:dyDescent="0.25">
      <c r="E94" s="735"/>
      <c r="H94" s="735"/>
    </row>
    <row r="95" spans="5:13" ht="15.75" x14ac:dyDescent="0.25">
      <c r="E95" s="209"/>
      <c r="H95" s="209"/>
    </row>
    <row r="96" spans="5:13" ht="15.75" x14ac:dyDescent="0.25">
      <c r="E96" s="208"/>
      <c r="H96" s="208"/>
      <c r="M96" s="207" t="s">
        <v>8</v>
      </c>
    </row>
    <row r="97" spans="5:14" ht="15.75" x14ac:dyDescent="0.25">
      <c r="E97" s="735"/>
      <c r="H97" s="735"/>
    </row>
    <row r="98" spans="5:14" ht="15.75" x14ac:dyDescent="0.25">
      <c r="E98" s="206"/>
      <c r="H98" s="206"/>
    </row>
    <row r="99" spans="5:14" ht="15.75" x14ac:dyDescent="0.25">
      <c r="E99" s="205"/>
      <c r="H99" s="205"/>
    </row>
    <row r="101" spans="5:14" x14ac:dyDescent="0.2">
      <c r="N101" s="204"/>
    </row>
    <row r="126" spans="4:4" x14ac:dyDescent="0.2">
      <c r="D126" s="10674"/>
    </row>
  </sheetData>
  <mergeCells count="1">
    <mergeCell ref="Q27:R27"/>
  </mergeCells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cols>
    <col min="1" max="16384" width="9.140625" style="238"/>
  </cols>
  <sheetData>
    <row r="1" spans="1:16" ht="12.75" customHeight="1" x14ac:dyDescent="0.2">
      <c r="A1" s="789"/>
      <c r="B1" s="240"/>
      <c r="C1" s="240"/>
      <c r="D1" s="239"/>
      <c r="E1" s="240"/>
      <c r="F1" s="240"/>
      <c r="G1" s="240"/>
      <c r="H1" s="240"/>
      <c r="I1" s="239"/>
      <c r="J1" s="240"/>
      <c r="K1" s="240"/>
      <c r="L1" s="240"/>
      <c r="M1" s="240"/>
      <c r="N1" s="240"/>
      <c r="O1" s="240"/>
      <c r="P1" s="788"/>
    </row>
    <row r="2" spans="1:16" ht="12.75" customHeight="1" x14ac:dyDescent="0.2">
      <c r="A2" s="203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1"/>
    </row>
    <row r="3" spans="1:16" ht="12.75" customHeight="1" x14ac:dyDescent="0.2">
      <c r="A3" s="787"/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  <c r="P3" s="785"/>
    </row>
    <row r="4" spans="1:16" ht="12.75" customHeight="1" x14ac:dyDescent="0.2">
      <c r="A4" s="236" t="s">
        <v>161</v>
      </c>
      <c r="B4" s="784"/>
      <c r="C4" s="784"/>
      <c r="D4" s="784"/>
      <c r="E4" s="784"/>
      <c r="F4" s="784"/>
      <c r="G4" s="784"/>
      <c r="H4" s="784"/>
      <c r="I4" s="784"/>
      <c r="J4" s="783"/>
      <c r="K4" s="782"/>
      <c r="L4" s="782"/>
      <c r="M4" s="782"/>
      <c r="N4" s="782"/>
      <c r="O4" s="782"/>
      <c r="P4" s="785"/>
    </row>
    <row r="5" spans="1:16" ht="12.75" customHeight="1" x14ac:dyDescent="0.2">
      <c r="A5" s="235"/>
      <c r="B5" s="782"/>
      <c r="C5" s="782"/>
      <c r="D5" s="781"/>
      <c r="E5" s="782"/>
      <c r="F5" s="782"/>
      <c r="G5" s="782"/>
      <c r="H5" s="782"/>
      <c r="I5" s="781"/>
      <c r="J5" s="782"/>
      <c r="K5" s="782"/>
      <c r="L5" s="782"/>
      <c r="M5" s="782"/>
      <c r="N5" s="782"/>
      <c r="O5" s="782"/>
      <c r="P5" s="785"/>
    </row>
    <row r="6" spans="1:16" ht="12.75" customHeight="1" x14ac:dyDescent="0.2">
      <c r="A6" s="235" t="s">
        <v>2</v>
      </c>
      <c r="B6" s="782"/>
      <c r="C6" s="782"/>
      <c r="D6" s="781"/>
      <c r="E6" s="782"/>
      <c r="F6" s="782"/>
      <c r="G6" s="782"/>
      <c r="H6" s="782"/>
      <c r="I6" s="781"/>
      <c r="J6" s="782"/>
      <c r="K6" s="782"/>
      <c r="L6" s="782"/>
      <c r="M6" s="782"/>
      <c r="N6" s="782"/>
      <c r="O6" s="782"/>
      <c r="P6" s="785"/>
    </row>
    <row r="7" spans="1:16" ht="12.75" customHeight="1" x14ac:dyDescent="0.2">
      <c r="A7" s="235" t="s">
        <v>3</v>
      </c>
      <c r="B7" s="782"/>
      <c r="C7" s="782"/>
      <c r="D7" s="781"/>
      <c r="E7" s="782"/>
      <c r="F7" s="782"/>
      <c r="G7" s="782"/>
      <c r="H7" s="782"/>
      <c r="I7" s="781"/>
      <c r="J7" s="782"/>
      <c r="K7" s="782"/>
      <c r="L7" s="782"/>
      <c r="M7" s="782"/>
      <c r="N7" s="782"/>
      <c r="O7" s="782"/>
      <c r="P7" s="785"/>
    </row>
    <row r="8" spans="1:16" ht="12.75" customHeight="1" x14ac:dyDescent="0.2">
      <c r="A8" s="235" t="s">
        <v>4</v>
      </c>
      <c r="B8" s="782"/>
      <c r="C8" s="782"/>
      <c r="D8" s="781"/>
      <c r="E8" s="782"/>
      <c r="F8" s="782"/>
      <c r="G8" s="782"/>
      <c r="H8" s="782"/>
      <c r="I8" s="781"/>
      <c r="J8" s="782"/>
      <c r="K8" s="782"/>
      <c r="L8" s="782"/>
      <c r="M8" s="782"/>
      <c r="N8" s="782"/>
      <c r="O8" s="782"/>
      <c r="P8" s="785"/>
    </row>
    <row r="9" spans="1:16" ht="12.75" customHeight="1" x14ac:dyDescent="0.2">
      <c r="A9" s="200" t="s">
        <v>5</v>
      </c>
      <c r="B9" s="199"/>
      <c r="C9" s="199"/>
      <c r="D9" s="198"/>
      <c r="E9" s="199"/>
      <c r="F9" s="199"/>
      <c r="G9" s="199"/>
      <c r="H9" s="199"/>
      <c r="I9" s="198"/>
      <c r="J9" s="199"/>
      <c r="K9" s="199"/>
      <c r="L9" s="199"/>
      <c r="M9" s="199"/>
      <c r="N9" s="199"/>
      <c r="O9" s="199"/>
      <c r="P9" s="197"/>
    </row>
    <row r="10" spans="1:16" ht="12.75" customHeight="1" x14ac:dyDescent="0.2">
      <c r="A10" s="235" t="s">
        <v>6</v>
      </c>
      <c r="B10" s="782"/>
      <c r="C10" s="782"/>
      <c r="D10" s="781"/>
      <c r="E10" s="782"/>
      <c r="F10" s="782"/>
      <c r="G10" s="782"/>
      <c r="H10" s="782"/>
      <c r="I10" s="781"/>
      <c r="J10" s="782"/>
      <c r="K10" s="782"/>
      <c r="L10" s="782"/>
      <c r="M10" s="782"/>
      <c r="N10" s="782"/>
      <c r="O10" s="782"/>
      <c r="P10" s="785"/>
    </row>
    <row r="11" spans="1:16" ht="12.75" customHeight="1" x14ac:dyDescent="0.2">
      <c r="A11" s="235"/>
      <c r="B11" s="782"/>
      <c r="C11" s="782"/>
      <c r="D11" s="781"/>
      <c r="E11" s="782"/>
      <c r="F11" s="782"/>
      <c r="G11" s="778"/>
      <c r="H11" s="782"/>
      <c r="I11" s="781"/>
      <c r="J11" s="782"/>
      <c r="K11" s="782"/>
      <c r="L11" s="782"/>
      <c r="M11" s="782"/>
      <c r="N11" s="782"/>
      <c r="O11" s="782"/>
      <c r="P11" s="785"/>
    </row>
    <row r="12" spans="1:16" ht="12.75" customHeight="1" x14ac:dyDescent="0.2">
      <c r="A12" s="196" t="s">
        <v>162</v>
      </c>
      <c r="B12" s="195"/>
      <c r="C12" s="195"/>
      <c r="D12" s="194"/>
      <c r="E12" s="195" t="s">
        <v>8</v>
      </c>
      <c r="F12" s="195"/>
      <c r="G12" s="195"/>
      <c r="H12" s="195"/>
      <c r="I12" s="194"/>
      <c r="J12" s="195"/>
      <c r="K12" s="195"/>
      <c r="L12" s="195"/>
      <c r="M12" s="195"/>
      <c r="N12" s="193" t="s">
        <v>163</v>
      </c>
      <c r="O12" s="195"/>
      <c r="P12" s="192"/>
    </row>
    <row r="13" spans="1:16" ht="12.75" customHeight="1" x14ac:dyDescent="0.2">
      <c r="A13" s="235"/>
      <c r="B13" s="782"/>
      <c r="C13" s="782"/>
      <c r="D13" s="781"/>
      <c r="E13" s="782"/>
      <c r="F13" s="782"/>
      <c r="G13" s="782"/>
      <c r="H13" s="782"/>
      <c r="I13" s="781"/>
      <c r="J13" s="782"/>
      <c r="K13" s="782"/>
      <c r="L13" s="782"/>
      <c r="M13" s="782"/>
      <c r="N13" s="782"/>
      <c r="O13" s="782"/>
      <c r="P13" s="785"/>
    </row>
    <row r="14" spans="1:16" ht="12.75" customHeight="1" x14ac:dyDescent="0.2">
      <c r="A14" s="191" t="s">
        <v>10</v>
      </c>
      <c r="B14" s="190"/>
      <c r="C14" s="190"/>
      <c r="D14" s="189"/>
      <c r="E14" s="190"/>
      <c r="F14" s="190"/>
      <c r="G14" s="190"/>
      <c r="H14" s="190"/>
      <c r="I14" s="189"/>
      <c r="J14" s="190"/>
      <c r="K14" s="190"/>
      <c r="L14" s="190"/>
      <c r="M14" s="190"/>
      <c r="N14" s="188"/>
      <c r="O14" s="187"/>
      <c r="P14" s="186"/>
    </row>
    <row r="15" spans="1:16" ht="12.75" customHeight="1" x14ac:dyDescent="0.2">
      <c r="A15" s="229"/>
      <c r="B15" s="782"/>
      <c r="C15" s="782"/>
      <c r="D15" s="781"/>
      <c r="E15" s="782"/>
      <c r="F15" s="782"/>
      <c r="G15" s="782"/>
      <c r="H15" s="782"/>
      <c r="I15" s="781"/>
      <c r="J15" s="782"/>
      <c r="K15" s="782"/>
      <c r="L15" s="782"/>
      <c r="M15" s="782"/>
      <c r="N15" s="775" t="s">
        <v>11</v>
      </c>
      <c r="O15" s="774" t="s">
        <v>12</v>
      </c>
      <c r="P15" s="785"/>
    </row>
    <row r="16" spans="1:16" ht="12.75" customHeight="1" x14ac:dyDescent="0.2">
      <c r="A16" s="185" t="s">
        <v>13</v>
      </c>
      <c r="B16" s="184"/>
      <c r="C16" s="184"/>
      <c r="D16" s="183"/>
      <c r="E16" s="184"/>
      <c r="F16" s="184"/>
      <c r="G16" s="184"/>
      <c r="H16" s="184"/>
      <c r="I16" s="183"/>
      <c r="J16" s="184"/>
      <c r="K16" s="184"/>
      <c r="L16" s="184"/>
      <c r="M16" s="184"/>
      <c r="N16" s="182"/>
      <c r="O16" s="181"/>
      <c r="P16" s="181"/>
    </row>
    <row r="17" spans="1:47" ht="12.75" customHeight="1" x14ac:dyDescent="0.2">
      <c r="A17" s="180" t="s">
        <v>14</v>
      </c>
      <c r="B17" s="179"/>
      <c r="C17" s="179"/>
      <c r="D17" s="178"/>
      <c r="E17" s="179"/>
      <c r="F17" s="179"/>
      <c r="G17" s="179"/>
      <c r="H17" s="179"/>
      <c r="I17" s="178"/>
      <c r="J17" s="179"/>
      <c r="K17" s="179"/>
      <c r="L17" s="179"/>
      <c r="M17" s="179"/>
      <c r="N17" s="177" t="s">
        <v>15</v>
      </c>
      <c r="O17" s="176" t="s">
        <v>16</v>
      </c>
      <c r="P17" s="175"/>
    </row>
    <row r="18" spans="1:47" ht="12.75" customHeight="1" x14ac:dyDescent="0.2">
      <c r="A18" s="174"/>
      <c r="B18" s="173"/>
      <c r="C18" s="173"/>
      <c r="D18" s="172"/>
      <c r="E18" s="173"/>
      <c r="F18" s="173"/>
      <c r="G18" s="173"/>
      <c r="H18" s="173"/>
      <c r="I18" s="172"/>
      <c r="J18" s="173"/>
      <c r="K18" s="173"/>
      <c r="L18" s="173"/>
      <c r="M18" s="173"/>
      <c r="N18" s="171"/>
      <c r="O18" s="170"/>
      <c r="P18" s="169" t="s">
        <v>8</v>
      </c>
    </row>
    <row r="19" spans="1:47" ht="12.75" customHeight="1" x14ac:dyDescent="0.2">
      <c r="A19" s="229"/>
      <c r="B19" s="782"/>
      <c r="C19" s="782"/>
      <c r="D19" s="781"/>
      <c r="E19" s="782"/>
      <c r="F19" s="782"/>
      <c r="G19" s="782"/>
      <c r="H19" s="782"/>
      <c r="I19" s="781"/>
      <c r="J19" s="782"/>
      <c r="K19" s="224"/>
      <c r="L19" s="782" t="s">
        <v>17</v>
      </c>
      <c r="M19" s="782"/>
      <c r="N19" s="768"/>
      <c r="O19" s="223"/>
      <c r="P19" s="785"/>
      <c r="AU19" s="10645"/>
    </row>
    <row r="20" spans="1:47" ht="12.75" customHeight="1" x14ac:dyDescent="0.2">
      <c r="A20" s="168"/>
      <c r="B20" s="167"/>
      <c r="C20" s="167"/>
      <c r="D20" s="166"/>
      <c r="E20" s="167"/>
      <c r="F20" s="167"/>
      <c r="G20" s="167"/>
      <c r="H20" s="167"/>
      <c r="I20" s="166"/>
      <c r="J20" s="167"/>
      <c r="K20" s="167"/>
      <c r="L20" s="167"/>
      <c r="M20" s="167"/>
      <c r="N20" s="165"/>
      <c r="O20" s="164"/>
      <c r="P20" s="163"/>
    </row>
    <row r="21" spans="1:47" ht="12.75" customHeight="1" x14ac:dyDescent="0.2">
      <c r="A21" s="235"/>
      <c r="B21" s="782"/>
      <c r="C21" s="786"/>
      <c r="D21" s="786"/>
      <c r="E21" s="782"/>
      <c r="F21" s="782"/>
      <c r="G21" s="782"/>
      <c r="H21" s="782" t="s">
        <v>8</v>
      </c>
      <c r="I21" s="781"/>
      <c r="J21" s="782"/>
      <c r="K21" s="782"/>
      <c r="L21" s="782"/>
      <c r="M21" s="782"/>
      <c r="N21" s="766"/>
      <c r="O21" s="765"/>
      <c r="P21" s="785"/>
    </row>
    <row r="22" spans="1:47" ht="12.75" customHeight="1" x14ac:dyDescent="0.2">
      <c r="A22" s="229"/>
      <c r="B22" s="782"/>
      <c r="C22" s="782"/>
      <c r="D22" s="781"/>
      <c r="E22" s="782"/>
      <c r="F22" s="782"/>
      <c r="G22" s="782"/>
      <c r="H22" s="782"/>
      <c r="I22" s="781"/>
      <c r="J22" s="782"/>
      <c r="K22" s="782"/>
      <c r="L22" s="782"/>
      <c r="M22" s="782"/>
      <c r="N22" s="782"/>
      <c r="O22" s="782"/>
      <c r="P22" s="785"/>
    </row>
    <row r="23" spans="1:47" ht="12.75" customHeight="1" x14ac:dyDescent="0.2">
      <c r="A23" s="162" t="s">
        <v>18</v>
      </c>
      <c r="B23" s="161"/>
      <c r="C23" s="161"/>
      <c r="D23" s="160"/>
      <c r="E23" s="159" t="s">
        <v>19</v>
      </c>
      <c r="F23" s="159"/>
      <c r="G23" s="159"/>
      <c r="H23" s="159"/>
      <c r="I23" s="159"/>
      <c r="J23" s="159"/>
      <c r="K23" s="159"/>
      <c r="L23" s="159"/>
      <c r="M23" s="161"/>
      <c r="N23" s="161"/>
      <c r="O23" s="161"/>
      <c r="P23" s="158"/>
    </row>
    <row r="24" spans="1:47" ht="15.75" x14ac:dyDescent="0.25">
      <c r="A24" s="229"/>
      <c r="B24" s="782"/>
      <c r="C24" s="782"/>
      <c r="D24" s="781"/>
      <c r="E24" s="764" t="s">
        <v>20</v>
      </c>
      <c r="F24" s="764"/>
      <c r="G24" s="764"/>
      <c r="H24" s="764"/>
      <c r="I24" s="764"/>
      <c r="J24" s="764"/>
      <c r="K24" s="764"/>
      <c r="L24" s="764"/>
      <c r="M24" s="782"/>
      <c r="N24" s="782"/>
      <c r="O24" s="782"/>
      <c r="P24" s="785"/>
    </row>
    <row r="25" spans="1:47" ht="12.75" customHeight="1" x14ac:dyDescent="0.2">
      <c r="A25" s="763"/>
      <c r="B25" s="762" t="s">
        <v>21</v>
      </c>
      <c r="C25" s="761"/>
      <c r="D25" s="761"/>
      <c r="E25" s="761"/>
      <c r="F25" s="761"/>
      <c r="G25" s="761"/>
      <c r="H25" s="761"/>
      <c r="I25" s="761"/>
      <c r="J25" s="761"/>
      <c r="K25" s="761"/>
      <c r="L25" s="761"/>
      <c r="M25" s="761"/>
      <c r="N25" s="761"/>
      <c r="O25" s="782"/>
      <c r="P25" s="785"/>
    </row>
    <row r="26" spans="1:47" ht="12.75" customHeight="1" x14ac:dyDescent="0.2">
      <c r="A26" s="157" t="s">
        <v>22</v>
      </c>
      <c r="B26" s="156" t="s">
        <v>23</v>
      </c>
      <c r="C26" s="156"/>
      <c r="D26" s="157" t="s">
        <v>24</v>
      </c>
      <c r="E26" s="157" t="s">
        <v>25</v>
      </c>
      <c r="F26" s="157" t="s">
        <v>22</v>
      </c>
      <c r="G26" s="156" t="s">
        <v>23</v>
      </c>
      <c r="H26" s="156"/>
      <c r="I26" s="157" t="s">
        <v>24</v>
      </c>
      <c r="J26" s="157" t="s">
        <v>25</v>
      </c>
      <c r="K26" s="157" t="s">
        <v>22</v>
      </c>
      <c r="L26" s="156" t="s">
        <v>23</v>
      </c>
      <c r="M26" s="156"/>
      <c r="N26" s="155" t="s">
        <v>24</v>
      </c>
      <c r="O26" s="157" t="s">
        <v>25</v>
      </c>
      <c r="P26" s="154"/>
    </row>
    <row r="27" spans="1:47" ht="12.75" customHeight="1" x14ac:dyDescent="0.2">
      <c r="A27" s="760"/>
      <c r="B27" s="759" t="s">
        <v>26</v>
      </c>
      <c r="C27" s="759" t="s">
        <v>2</v>
      </c>
      <c r="D27" s="760"/>
      <c r="E27" s="760"/>
      <c r="F27" s="760"/>
      <c r="G27" s="759" t="s">
        <v>26</v>
      </c>
      <c r="H27" s="759" t="s">
        <v>2</v>
      </c>
      <c r="I27" s="760"/>
      <c r="J27" s="760"/>
      <c r="K27" s="760"/>
      <c r="L27" s="759" t="s">
        <v>26</v>
      </c>
      <c r="M27" s="759" t="s">
        <v>2</v>
      </c>
      <c r="N27" s="758"/>
      <c r="O27" s="760"/>
      <c r="P27" s="785"/>
      <c r="Q27" s="41" t="s">
        <v>165</v>
      </c>
      <c r="R27" s="40"/>
      <c r="S27" t="s">
        <v>166</v>
      </c>
    </row>
    <row r="28" spans="1:47" ht="12.75" customHeight="1" x14ac:dyDescent="0.2">
      <c r="A28" s="153">
        <v>1</v>
      </c>
      <c r="B28" s="152">
        <v>0</v>
      </c>
      <c r="C28" s="151">
        <v>0.15</v>
      </c>
      <c r="D28" s="150">
        <v>12000</v>
      </c>
      <c r="E28" s="149">
        <f t="shared" ref="E28:E59" si="0">D28*(100-2.62)/100</f>
        <v>11685.6</v>
      </c>
      <c r="F28" s="148">
        <v>33</v>
      </c>
      <c r="G28" s="147">
        <v>8</v>
      </c>
      <c r="H28" s="147">
        <v>8.15</v>
      </c>
      <c r="I28" s="150">
        <v>12000</v>
      </c>
      <c r="J28" s="149">
        <f t="shared" ref="J28:J59" si="1">I28*(100-2.62)/100</f>
        <v>11685.6</v>
      </c>
      <c r="K28" s="148">
        <v>65</v>
      </c>
      <c r="L28" s="147">
        <v>16</v>
      </c>
      <c r="M28" s="147">
        <v>16.149999999999999</v>
      </c>
      <c r="N28" s="150">
        <v>12000</v>
      </c>
      <c r="O28" s="149">
        <f t="shared" ref="O28:O59" si="2">N28*(100-2.62)/100</f>
        <v>11685.6</v>
      </c>
      <c r="P28" s="146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5">
      <c r="A29" s="10642">
        <v>2</v>
      </c>
      <c r="B29" s="10642">
        <v>0.15</v>
      </c>
      <c r="C29" s="216">
        <v>0.3</v>
      </c>
      <c r="D29" s="10645">
        <v>12000</v>
      </c>
      <c r="E29" s="217">
        <f t="shared" si="0"/>
        <v>11685.6</v>
      </c>
      <c r="F29" s="10647">
        <v>34</v>
      </c>
      <c r="G29" s="10643">
        <v>8.15</v>
      </c>
      <c r="H29" s="10643">
        <v>8.3000000000000007</v>
      </c>
      <c r="I29" s="10645">
        <v>12000</v>
      </c>
      <c r="J29" s="217">
        <f t="shared" si="1"/>
        <v>11685.6</v>
      </c>
      <c r="K29" s="10647">
        <v>66</v>
      </c>
      <c r="L29" s="10643">
        <v>16.149999999999999</v>
      </c>
      <c r="M29" s="10643">
        <v>16.3</v>
      </c>
      <c r="N29" s="10645">
        <v>12000</v>
      </c>
      <c r="O29" s="217">
        <f t="shared" si="2"/>
        <v>11685.6</v>
      </c>
      <c r="P29" s="78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145">
        <v>3</v>
      </c>
      <c r="B30" s="144">
        <v>0.3</v>
      </c>
      <c r="C30" s="143">
        <v>0.45</v>
      </c>
      <c r="D30" s="142">
        <v>12000</v>
      </c>
      <c r="E30" s="141">
        <f t="shared" si="0"/>
        <v>11685.6</v>
      </c>
      <c r="F30" s="140">
        <v>35</v>
      </c>
      <c r="G30" s="139">
        <v>8.3000000000000007</v>
      </c>
      <c r="H30" s="139">
        <v>8.4499999999999993</v>
      </c>
      <c r="I30" s="142">
        <v>12000</v>
      </c>
      <c r="J30" s="141">
        <f t="shared" si="1"/>
        <v>11685.6</v>
      </c>
      <c r="K30" s="140">
        <v>67</v>
      </c>
      <c r="L30" s="139">
        <v>16.3</v>
      </c>
      <c r="M30" s="139">
        <v>16.45</v>
      </c>
      <c r="N30" s="142">
        <v>12000</v>
      </c>
      <c r="O30" s="141">
        <f t="shared" si="2"/>
        <v>11685.6</v>
      </c>
      <c r="P30" s="138"/>
      <c r="Q30" s="10609">
        <v>2</v>
      </c>
      <c r="R30" s="10651">
        <v>2.15</v>
      </c>
      <c r="S30" s="39">
        <f>AVERAGE(D36:D39)</f>
        <v>12000</v>
      </c>
      <c r="V30" s="137"/>
    </row>
    <row r="31" spans="1:47" ht="12.75" customHeight="1" x14ac:dyDescent="0.25">
      <c r="A31" s="10642">
        <v>4</v>
      </c>
      <c r="B31" s="10642">
        <v>0.45</v>
      </c>
      <c r="C31" s="10643">
        <v>1</v>
      </c>
      <c r="D31" s="10645">
        <v>12000</v>
      </c>
      <c r="E31" s="217">
        <f t="shared" si="0"/>
        <v>11685.6</v>
      </c>
      <c r="F31" s="10647">
        <v>36</v>
      </c>
      <c r="G31" s="10643">
        <v>8.4499999999999993</v>
      </c>
      <c r="H31" s="10643">
        <v>9</v>
      </c>
      <c r="I31" s="10645">
        <v>12000</v>
      </c>
      <c r="J31" s="217">
        <f t="shared" si="1"/>
        <v>11685.6</v>
      </c>
      <c r="K31" s="10647">
        <v>68</v>
      </c>
      <c r="L31" s="10643">
        <v>16.45</v>
      </c>
      <c r="M31" s="10643">
        <v>17</v>
      </c>
      <c r="N31" s="10645">
        <v>12000</v>
      </c>
      <c r="O31" s="217">
        <f t="shared" si="2"/>
        <v>11685.6</v>
      </c>
      <c r="P31" s="785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136">
        <v>5</v>
      </c>
      <c r="B32" s="135">
        <v>1</v>
      </c>
      <c r="C32" s="134">
        <v>1.1499999999999999</v>
      </c>
      <c r="D32" s="133">
        <v>12000</v>
      </c>
      <c r="E32" s="132">
        <f t="shared" si="0"/>
        <v>11685.6</v>
      </c>
      <c r="F32" s="131">
        <v>37</v>
      </c>
      <c r="G32" s="135">
        <v>9</v>
      </c>
      <c r="H32" s="135">
        <v>9.15</v>
      </c>
      <c r="I32" s="133">
        <v>12000</v>
      </c>
      <c r="J32" s="132">
        <f t="shared" si="1"/>
        <v>11685.6</v>
      </c>
      <c r="K32" s="131">
        <v>69</v>
      </c>
      <c r="L32" s="135">
        <v>17</v>
      </c>
      <c r="M32" s="135">
        <v>17.149999999999999</v>
      </c>
      <c r="N32" s="133">
        <v>12000</v>
      </c>
      <c r="O32" s="132">
        <f t="shared" si="2"/>
        <v>11685.6</v>
      </c>
      <c r="P32" s="130"/>
      <c r="Q32" s="10609">
        <v>4</v>
      </c>
      <c r="R32" s="10626">
        <v>4.1500000000000004</v>
      </c>
      <c r="S32" s="39">
        <f>AVERAGE(D44:D47)</f>
        <v>12000</v>
      </c>
      <c r="AQ32" s="133"/>
    </row>
    <row r="33" spans="1:19" ht="12.75" customHeight="1" x14ac:dyDescent="0.2">
      <c r="A33" s="129">
        <v>6</v>
      </c>
      <c r="B33" s="128">
        <v>1.1499999999999999</v>
      </c>
      <c r="C33" s="127">
        <v>1.3</v>
      </c>
      <c r="D33" s="126">
        <v>12000</v>
      </c>
      <c r="E33" s="125">
        <f t="shared" si="0"/>
        <v>11685.6</v>
      </c>
      <c r="F33" s="124">
        <v>38</v>
      </c>
      <c r="G33" s="127">
        <v>9.15</v>
      </c>
      <c r="H33" s="127">
        <v>9.3000000000000007</v>
      </c>
      <c r="I33" s="126">
        <v>12000</v>
      </c>
      <c r="J33" s="125">
        <f t="shared" si="1"/>
        <v>11685.6</v>
      </c>
      <c r="K33" s="124">
        <v>70</v>
      </c>
      <c r="L33" s="127">
        <v>17.149999999999999</v>
      </c>
      <c r="M33" s="127">
        <v>17.3</v>
      </c>
      <c r="N33" s="126">
        <v>12000</v>
      </c>
      <c r="O33" s="125">
        <f t="shared" si="2"/>
        <v>11685.6</v>
      </c>
      <c r="P33" s="123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122">
        <v>7</v>
      </c>
      <c r="B34" s="121">
        <v>1.3</v>
      </c>
      <c r="C34" s="120">
        <v>1.45</v>
      </c>
      <c r="D34" s="119">
        <v>12000</v>
      </c>
      <c r="E34" s="118">
        <f t="shared" si="0"/>
        <v>11685.6</v>
      </c>
      <c r="F34" s="117">
        <v>39</v>
      </c>
      <c r="G34" s="116">
        <v>9.3000000000000007</v>
      </c>
      <c r="H34" s="116">
        <v>9.4499999999999993</v>
      </c>
      <c r="I34" s="119">
        <v>12000</v>
      </c>
      <c r="J34" s="118">
        <f t="shared" si="1"/>
        <v>11685.6</v>
      </c>
      <c r="K34" s="117">
        <v>71</v>
      </c>
      <c r="L34" s="116">
        <v>17.3</v>
      </c>
      <c r="M34" s="116">
        <v>17.45</v>
      </c>
      <c r="N34" s="119">
        <v>12000</v>
      </c>
      <c r="O34" s="118">
        <f t="shared" si="2"/>
        <v>11685.6</v>
      </c>
      <c r="P34" s="115"/>
      <c r="Q34" s="10655">
        <v>6</v>
      </c>
      <c r="R34" s="10626">
        <v>6.15</v>
      </c>
      <c r="S34" s="39">
        <f>AVERAGE(D52:D55)</f>
        <v>12000</v>
      </c>
    </row>
    <row r="35" spans="1:19" ht="15.75" x14ac:dyDescent="0.25">
      <c r="A35" s="10642">
        <v>8</v>
      </c>
      <c r="B35" s="10642">
        <v>1.45</v>
      </c>
      <c r="C35" s="10643">
        <v>2</v>
      </c>
      <c r="D35" s="10645">
        <v>12000</v>
      </c>
      <c r="E35" s="217">
        <f t="shared" si="0"/>
        <v>11685.6</v>
      </c>
      <c r="F35" s="10647">
        <v>40</v>
      </c>
      <c r="G35" s="10643">
        <v>9.4499999999999993</v>
      </c>
      <c r="H35" s="10643">
        <v>10</v>
      </c>
      <c r="I35" s="10645">
        <v>12000</v>
      </c>
      <c r="J35" s="217">
        <f t="shared" si="1"/>
        <v>11685.6</v>
      </c>
      <c r="K35" s="10647">
        <v>72</v>
      </c>
      <c r="L35" s="10648">
        <v>17.45</v>
      </c>
      <c r="M35" s="10643">
        <v>18</v>
      </c>
      <c r="N35" s="10645">
        <v>12000</v>
      </c>
      <c r="O35" s="217">
        <f t="shared" si="2"/>
        <v>11685.6</v>
      </c>
      <c r="P35" s="785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114">
        <v>9</v>
      </c>
      <c r="B36" s="113">
        <v>2</v>
      </c>
      <c r="C36" s="112">
        <v>2.15</v>
      </c>
      <c r="D36" s="111">
        <v>12000</v>
      </c>
      <c r="E36" s="110">
        <f t="shared" si="0"/>
        <v>11685.6</v>
      </c>
      <c r="F36" s="109">
        <v>41</v>
      </c>
      <c r="G36" s="108">
        <v>10</v>
      </c>
      <c r="H36" s="107">
        <v>10.15</v>
      </c>
      <c r="I36" s="111">
        <v>12000</v>
      </c>
      <c r="J36" s="110">
        <f t="shared" si="1"/>
        <v>11685.6</v>
      </c>
      <c r="K36" s="109">
        <v>73</v>
      </c>
      <c r="L36" s="107">
        <v>18</v>
      </c>
      <c r="M36" s="108">
        <v>18.149999999999999</v>
      </c>
      <c r="N36" s="111">
        <v>12000</v>
      </c>
      <c r="O36" s="110">
        <f t="shared" si="2"/>
        <v>11685.6</v>
      </c>
      <c r="P36" s="106"/>
      <c r="Q36" s="10655">
        <v>8</v>
      </c>
      <c r="R36" s="10655">
        <v>8.15</v>
      </c>
      <c r="S36" s="39">
        <f>AVERAGE(I28:I31)</f>
        <v>12000</v>
      </c>
    </row>
    <row r="37" spans="1:19" ht="15.75" x14ac:dyDescent="0.25">
      <c r="A37" s="10642">
        <v>10</v>
      </c>
      <c r="B37" s="10642">
        <v>2.15</v>
      </c>
      <c r="C37" s="10643">
        <v>2.2999999999999998</v>
      </c>
      <c r="D37" s="10645">
        <v>12000</v>
      </c>
      <c r="E37" s="217">
        <f t="shared" si="0"/>
        <v>11685.6</v>
      </c>
      <c r="F37" s="10647">
        <v>42</v>
      </c>
      <c r="G37" s="10643">
        <v>10.15</v>
      </c>
      <c r="H37" s="10648">
        <v>10.3</v>
      </c>
      <c r="I37" s="10645">
        <v>12000</v>
      </c>
      <c r="J37" s="217">
        <f t="shared" si="1"/>
        <v>11685.6</v>
      </c>
      <c r="K37" s="10647">
        <v>74</v>
      </c>
      <c r="L37" s="10648">
        <v>18.149999999999999</v>
      </c>
      <c r="M37" s="10643">
        <v>18.3</v>
      </c>
      <c r="N37" s="10645">
        <v>12000</v>
      </c>
      <c r="O37" s="217">
        <f t="shared" si="2"/>
        <v>11685.6</v>
      </c>
      <c r="P37" s="785"/>
      <c r="Q37" s="10655">
        <v>9</v>
      </c>
      <c r="R37" s="10655">
        <v>9.15</v>
      </c>
      <c r="S37" s="39">
        <f>AVERAGE(I32:I35)</f>
        <v>12000</v>
      </c>
    </row>
    <row r="38" spans="1:19" ht="15.75" x14ac:dyDescent="0.25">
      <c r="A38" s="10642">
        <v>11</v>
      </c>
      <c r="B38" s="216">
        <v>2.2999999999999998</v>
      </c>
      <c r="C38" s="218">
        <v>2.4500000000000002</v>
      </c>
      <c r="D38" s="10645">
        <v>12000</v>
      </c>
      <c r="E38" s="217">
        <f t="shared" si="0"/>
        <v>11685.6</v>
      </c>
      <c r="F38" s="10647">
        <v>43</v>
      </c>
      <c r="G38" s="10643">
        <v>10.3</v>
      </c>
      <c r="H38" s="10648">
        <v>10.45</v>
      </c>
      <c r="I38" s="10645">
        <v>12000</v>
      </c>
      <c r="J38" s="217">
        <f t="shared" si="1"/>
        <v>11685.6</v>
      </c>
      <c r="K38" s="10647">
        <v>75</v>
      </c>
      <c r="L38" s="10648">
        <v>18.3</v>
      </c>
      <c r="M38" s="10643">
        <v>18.45</v>
      </c>
      <c r="N38" s="10645">
        <v>12000</v>
      </c>
      <c r="O38" s="217">
        <f t="shared" si="2"/>
        <v>11685.6</v>
      </c>
      <c r="P38" s="785"/>
      <c r="Q38" s="10655">
        <v>10</v>
      </c>
      <c r="R38" s="10652">
        <v>10.15</v>
      </c>
      <c r="S38" s="39">
        <f>AVERAGE(I36:I39)</f>
        <v>12000</v>
      </c>
    </row>
    <row r="39" spans="1:19" ht="15.75" x14ac:dyDescent="0.25">
      <c r="A39" s="10642">
        <v>12</v>
      </c>
      <c r="B39" s="10642">
        <v>2.4500000000000002</v>
      </c>
      <c r="C39" s="10643">
        <v>3</v>
      </c>
      <c r="D39" s="10645">
        <v>12000</v>
      </c>
      <c r="E39" s="217">
        <f t="shared" si="0"/>
        <v>11685.6</v>
      </c>
      <c r="F39" s="10647">
        <v>44</v>
      </c>
      <c r="G39" s="10643">
        <v>10.45</v>
      </c>
      <c r="H39" s="10648">
        <v>11</v>
      </c>
      <c r="I39" s="10645">
        <v>12000</v>
      </c>
      <c r="J39" s="217">
        <f t="shared" si="1"/>
        <v>11685.6</v>
      </c>
      <c r="K39" s="10647">
        <v>76</v>
      </c>
      <c r="L39" s="10648">
        <v>18.45</v>
      </c>
      <c r="M39" s="10643">
        <v>19</v>
      </c>
      <c r="N39" s="10645">
        <v>12000</v>
      </c>
      <c r="O39" s="217">
        <f t="shared" si="2"/>
        <v>11685.6</v>
      </c>
      <c r="P39" s="785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105">
        <v>13</v>
      </c>
      <c r="B40" s="104">
        <v>3</v>
      </c>
      <c r="C40" s="103">
        <v>3.15</v>
      </c>
      <c r="D40" s="102">
        <v>12000</v>
      </c>
      <c r="E40" s="101">
        <f t="shared" si="0"/>
        <v>11685.6</v>
      </c>
      <c r="F40" s="100">
        <v>45</v>
      </c>
      <c r="G40" s="99">
        <v>11</v>
      </c>
      <c r="H40" s="98">
        <v>11.15</v>
      </c>
      <c r="I40" s="102">
        <v>12000</v>
      </c>
      <c r="J40" s="101">
        <f t="shared" si="1"/>
        <v>11685.6</v>
      </c>
      <c r="K40" s="100">
        <v>77</v>
      </c>
      <c r="L40" s="98">
        <v>19</v>
      </c>
      <c r="M40" s="99">
        <v>19.149999999999999</v>
      </c>
      <c r="N40" s="102">
        <v>12000</v>
      </c>
      <c r="O40" s="101">
        <f t="shared" si="2"/>
        <v>11685.6</v>
      </c>
      <c r="P40" s="97"/>
      <c r="Q40" s="10655">
        <v>12</v>
      </c>
      <c r="R40" s="10652">
        <v>12.15</v>
      </c>
      <c r="S40" s="39">
        <f>AVERAGE(I44:I47)</f>
        <v>12000</v>
      </c>
    </row>
    <row r="41" spans="1:19" ht="15.75" x14ac:dyDescent="0.25">
      <c r="A41" s="10642">
        <v>14</v>
      </c>
      <c r="B41" s="10642">
        <v>3.15</v>
      </c>
      <c r="C41" s="10648">
        <v>3.3</v>
      </c>
      <c r="D41" s="10645">
        <v>12000</v>
      </c>
      <c r="E41" s="217">
        <f t="shared" si="0"/>
        <v>11685.6</v>
      </c>
      <c r="F41" s="10647">
        <v>46</v>
      </c>
      <c r="G41" s="10643">
        <v>11.15</v>
      </c>
      <c r="H41" s="10648">
        <v>11.3</v>
      </c>
      <c r="I41" s="10645">
        <v>12000</v>
      </c>
      <c r="J41" s="217">
        <f t="shared" si="1"/>
        <v>11685.6</v>
      </c>
      <c r="K41" s="10647">
        <v>78</v>
      </c>
      <c r="L41" s="10648">
        <v>19.149999999999999</v>
      </c>
      <c r="M41" s="10643">
        <v>19.3</v>
      </c>
      <c r="N41" s="10645">
        <v>12000</v>
      </c>
      <c r="O41" s="217">
        <f t="shared" si="2"/>
        <v>11685.6</v>
      </c>
      <c r="P41" s="785"/>
      <c r="Q41" s="10655">
        <v>13</v>
      </c>
      <c r="R41" s="10652">
        <v>13.15</v>
      </c>
      <c r="S41" s="39">
        <f>AVERAGE(I48:I51)</f>
        <v>12000</v>
      </c>
    </row>
    <row r="42" spans="1:19" ht="15.75" x14ac:dyDescent="0.25">
      <c r="A42" s="10642">
        <v>15</v>
      </c>
      <c r="B42" s="216">
        <v>3.3</v>
      </c>
      <c r="C42" s="10644">
        <v>3.45</v>
      </c>
      <c r="D42" s="10645">
        <v>12000</v>
      </c>
      <c r="E42" s="217">
        <f t="shared" si="0"/>
        <v>11685.6</v>
      </c>
      <c r="F42" s="10647">
        <v>47</v>
      </c>
      <c r="G42" s="10643">
        <v>11.3</v>
      </c>
      <c r="H42" s="10648">
        <v>11.45</v>
      </c>
      <c r="I42" s="10645">
        <v>12000</v>
      </c>
      <c r="J42" s="217">
        <f t="shared" si="1"/>
        <v>11685.6</v>
      </c>
      <c r="K42" s="10647">
        <v>79</v>
      </c>
      <c r="L42" s="10648">
        <v>19.3</v>
      </c>
      <c r="M42" s="10643">
        <v>19.45</v>
      </c>
      <c r="N42" s="10645">
        <v>12000</v>
      </c>
      <c r="O42" s="217">
        <f t="shared" si="2"/>
        <v>11685.6</v>
      </c>
      <c r="P42" s="785"/>
      <c r="Q42" s="10655">
        <v>14</v>
      </c>
      <c r="R42" s="10652">
        <v>14.15</v>
      </c>
      <c r="S42" s="39">
        <f>AVERAGE(I52:I55)</f>
        <v>12000</v>
      </c>
    </row>
    <row r="43" spans="1:19" ht="15.75" x14ac:dyDescent="0.25">
      <c r="A43" s="10642">
        <v>16</v>
      </c>
      <c r="B43" s="10642">
        <v>3.45</v>
      </c>
      <c r="C43" s="10648">
        <v>4</v>
      </c>
      <c r="D43" s="10645">
        <v>12000</v>
      </c>
      <c r="E43" s="217">
        <f t="shared" si="0"/>
        <v>11685.6</v>
      </c>
      <c r="F43" s="10647">
        <v>48</v>
      </c>
      <c r="G43" s="10643">
        <v>11.45</v>
      </c>
      <c r="H43" s="10648">
        <v>12</v>
      </c>
      <c r="I43" s="10645">
        <v>12000</v>
      </c>
      <c r="J43" s="217">
        <f t="shared" si="1"/>
        <v>11685.6</v>
      </c>
      <c r="K43" s="10647">
        <v>80</v>
      </c>
      <c r="L43" s="10648">
        <v>19.45</v>
      </c>
      <c r="M43" s="10648">
        <v>20</v>
      </c>
      <c r="N43" s="10645">
        <v>12000</v>
      </c>
      <c r="O43" s="217">
        <f t="shared" si="2"/>
        <v>11685.6</v>
      </c>
      <c r="P43" s="785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96">
        <v>17</v>
      </c>
      <c r="B44" s="95">
        <v>4</v>
      </c>
      <c r="C44" s="94">
        <v>4.1500000000000004</v>
      </c>
      <c r="D44" s="93">
        <v>12000</v>
      </c>
      <c r="E44" s="92">
        <f t="shared" si="0"/>
        <v>11685.6</v>
      </c>
      <c r="F44" s="91">
        <v>49</v>
      </c>
      <c r="G44" s="90">
        <v>12</v>
      </c>
      <c r="H44" s="89">
        <v>12.15</v>
      </c>
      <c r="I44" s="93">
        <v>12000</v>
      </c>
      <c r="J44" s="92">
        <f t="shared" si="1"/>
        <v>11685.6</v>
      </c>
      <c r="K44" s="91">
        <v>81</v>
      </c>
      <c r="L44" s="89">
        <v>20</v>
      </c>
      <c r="M44" s="90">
        <v>20.149999999999999</v>
      </c>
      <c r="N44" s="93">
        <v>12000</v>
      </c>
      <c r="O44" s="92">
        <f t="shared" si="2"/>
        <v>11685.6</v>
      </c>
      <c r="P44" s="88"/>
      <c r="Q44" s="10655">
        <v>16</v>
      </c>
      <c r="R44" s="10655">
        <v>16.149999999999999</v>
      </c>
      <c r="S44" s="39">
        <f>AVERAGE(N28:N31)</f>
        <v>12000</v>
      </c>
    </row>
    <row r="45" spans="1:19" ht="15.75" x14ac:dyDescent="0.25">
      <c r="A45" s="10642">
        <v>18</v>
      </c>
      <c r="B45" s="10642">
        <v>4.1500000000000004</v>
      </c>
      <c r="C45" s="10648">
        <v>4.3</v>
      </c>
      <c r="D45" s="10645">
        <v>12000</v>
      </c>
      <c r="E45" s="217">
        <f t="shared" si="0"/>
        <v>11685.6</v>
      </c>
      <c r="F45" s="10647">
        <v>50</v>
      </c>
      <c r="G45" s="10643">
        <v>12.15</v>
      </c>
      <c r="H45" s="10648">
        <v>12.3</v>
      </c>
      <c r="I45" s="10645">
        <v>12000</v>
      </c>
      <c r="J45" s="217">
        <f t="shared" si="1"/>
        <v>11685.6</v>
      </c>
      <c r="K45" s="10647">
        <v>82</v>
      </c>
      <c r="L45" s="10648">
        <v>20.149999999999999</v>
      </c>
      <c r="M45" s="10643">
        <v>20.3</v>
      </c>
      <c r="N45" s="10645">
        <v>12000</v>
      </c>
      <c r="O45" s="217">
        <f t="shared" si="2"/>
        <v>11685.6</v>
      </c>
      <c r="P45" s="785"/>
      <c r="Q45" s="10655">
        <v>17</v>
      </c>
      <c r="R45" s="10655">
        <v>17.149999999999999</v>
      </c>
      <c r="S45" s="39">
        <f>AVERAGE(N32:N35)</f>
        <v>12000</v>
      </c>
    </row>
    <row r="46" spans="1:19" ht="15.75" x14ac:dyDescent="0.25">
      <c r="A46" s="10642">
        <v>19</v>
      </c>
      <c r="B46" s="216">
        <v>4.3</v>
      </c>
      <c r="C46" s="10644">
        <v>4.45</v>
      </c>
      <c r="D46" s="10645">
        <v>12000</v>
      </c>
      <c r="E46" s="217">
        <f t="shared" si="0"/>
        <v>11685.6</v>
      </c>
      <c r="F46" s="10647">
        <v>51</v>
      </c>
      <c r="G46" s="10643">
        <v>12.3</v>
      </c>
      <c r="H46" s="10648">
        <v>12.45</v>
      </c>
      <c r="I46" s="10645">
        <v>12000</v>
      </c>
      <c r="J46" s="217">
        <f t="shared" si="1"/>
        <v>11685.6</v>
      </c>
      <c r="K46" s="10647">
        <v>83</v>
      </c>
      <c r="L46" s="10648">
        <v>20.3</v>
      </c>
      <c r="M46" s="10643">
        <v>20.45</v>
      </c>
      <c r="N46" s="10645">
        <v>12000</v>
      </c>
      <c r="O46" s="217">
        <f t="shared" si="2"/>
        <v>11685.6</v>
      </c>
      <c r="P46" s="785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87">
        <v>20</v>
      </c>
      <c r="B47" s="87">
        <v>4.45</v>
      </c>
      <c r="C47" s="86">
        <v>5</v>
      </c>
      <c r="D47" s="85">
        <v>12000</v>
      </c>
      <c r="E47" s="84">
        <f t="shared" si="0"/>
        <v>11685.6</v>
      </c>
      <c r="F47" s="83">
        <v>52</v>
      </c>
      <c r="G47" s="82">
        <v>12.45</v>
      </c>
      <c r="H47" s="86">
        <v>13</v>
      </c>
      <c r="I47" s="85">
        <v>12000</v>
      </c>
      <c r="J47" s="84">
        <f t="shared" si="1"/>
        <v>11685.6</v>
      </c>
      <c r="K47" s="83">
        <v>84</v>
      </c>
      <c r="L47" s="86">
        <v>20.45</v>
      </c>
      <c r="M47" s="82">
        <v>21</v>
      </c>
      <c r="N47" s="85">
        <v>12000</v>
      </c>
      <c r="O47" s="84">
        <f t="shared" si="2"/>
        <v>11685.6</v>
      </c>
      <c r="P47" s="81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80">
        <v>21</v>
      </c>
      <c r="B48" s="79">
        <v>5</v>
      </c>
      <c r="C48" s="78">
        <v>5.15</v>
      </c>
      <c r="D48" s="77">
        <v>12000</v>
      </c>
      <c r="E48" s="76">
        <f t="shared" si="0"/>
        <v>11685.6</v>
      </c>
      <c r="F48" s="75">
        <v>53</v>
      </c>
      <c r="G48" s="79">
        <v>13</v>
      </c>
      <c r="H48" s="38">
        <v>13.15</v>
      </c>
      <c r="I48" s="77">
        <v>12000</v>
      </c>
      <c r="J48" s="76">
        <f t="shared" si="1"/>
        <v>11685.6</v>
      </c>
      <c r="K48" s="75">
        <v>85</v>
      </c>
      <c r="L48" s="38">
        <v>21</v>
      </c>
      <c r="M48" s="79">
        <v>21.15</v>
      </c>
      <c r="N48" s="77">
        <v>12000</v>
      </c>
      <c r="O48" s="76">
        <f t="shared" si="2"/>
        <v>11685.6</v>
      </c>
      <c r="P48" s="74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37">
        <v>22</v>
      </c>
      <c r="B49" s="36">
        <v>5.15</v>
      </c>
      <c r="C49" s="73">
        <v>5.3</v>
      </c>
      <c r="D49" s="72">
        <v>12000</v>
      </c>
      <c r="E49" s="35">
        <f t="shared" si="0"/>
        <v>11685.6</v>
      </c>
      <c r="F49" s="71">
        <v>54</v>
      </c>
      <c r="G49" s="70">
        <v>13.15</v>
      </c>
      <c r="H49" s="73">
        <v>13.3</v>
      </c>
      <c r="I49" s="72">
        <v>12000</v>
      </c>
      <c r="J49" s="35">
        <f t="shared" si="1"/>
        <v>11685.6</v>
      </c>
      <c r="K49" s="71">
        <v>86</v>
      </c>
      <c r="L49" s="73">
        <v>21.15</v>
      </c>
      <c r="M49" s="70">
        <v>21.3</v>
      </c>
      <c r="N49" s="72">
        <v>12000</v>
      </c>
      <c r="O49" s="35">
        <f t="shared" si="2"/>
        <v>11685.6</v>
      </c>
      <c r="P49" s="69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68">
        <v>23</v>
      </c>
      <c r="B50" s="67">
        <v>5.3</v>
      </c>
      <c r="C50" s="34">
        <v>5.45</v>
      </c>
      <c r="D50" s="66">
        <v>12000</v>
      </c>
      <c r="E50" s="65">
        <f t="shared" si="0"/>
        <v>11685.6</v>
      </c>
      <c r="F50" s="33">
        <v>55</v>
      </c>
      <c r="G50" s="67">
        <v>13.3</v>
      </c>
      <c r="H50" s="64">
        <v>13.45</v>
      </c>
      <c r="I50" s="66">
        <v>12000</v>
      </c>
      <c r="J50" s="65">
        <f t="shared" si="1"/>
        <v>11685.6</v>
      </c>
      <c r="K50" s="33">
        <v>87</v>
      </c>
      <c r="L50" s="64">
        <v>21.3</v>
      </c>
      <c r="M50" s="67">
        <v>21.45</v>
      </c>
      <c r="N50" s="66">
        <v>12000</v>
      </c>
      <c r="O50" s="65">
        <f t="shared" si="2"/>
        <v>11685.6</v>
      </c>
      <c r="P50" s="63"/>
      <c r="Q50" s="10652">
        <v>22</v>
      </c>
      <c r="R50" s="10655">
        <v>22.15</v>
      </c>
      <c r="S50" s="39">
        <f>AVERAGE(N52:N55)</f>
        <v>12000</v>
      </c>
    </row>
    <row r="51" spans="1:19" ht="15.75" x14ac:dyDescent="0.25">
      <c r="A51" s="10642">
        <v>24</v>
      </c>
      <c r="B51" s="218">
        <v>5.45</v>
      </c>
      <c r="C51" s="10648">
        <v>6</v>
      </c>
      <c r="D51" s="10645">
        <v>12000</v>
      </c>
      <c r="E51" s="217">
        <f t="shared" si="0"/>
        <v>11685.6</v>
      </c>
      <c r="F51" s="10647">
        <v>56</v>
      </c>
      <c r="G51" s="10643">
        <v>13.45</v>
      </c>
      <c r="H51" s="10648">
        <v>14</v>
      </c>
      <c r="I51" s="10645">
        <v>12000</v>
      </c>
      <c r="J51" s="217">
        <f t="shared" si="1"/>
        <v>11685.6</v>
      </c>
      <c r="K51" s="10647">
        <v>88</v>
      </c>
      <c r="L51" s="10648">
        <v>21.45</v>
      </c>
      <c r="M51" s="10643">
        <v>22</v>
      </c>
      <c r="N51" s="10645">
        <v>12000</v>
      </c>
      <c r="O51" s="217">
        <f t="shared" si="2"/>
        <v>11685.6</v>
      </c>
      <c r="P51" s="785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32">
        <v>25</v>
      </c>
      <c r="B52" s="62">
        <v>6</v>
      </c>
      <c r="C52" s="61">
        <v>6.15</v>
      </c>
      <c r="D52" s="60">
        <v>12000</v>
      </c>
      <c r="E52" s="59">
        <f t="shared" si="0"/>
        <v>11685.6</v>
      </c>
      <c r="F52" s="31">
        <v>57</v>
      </c>
      <c r="G52" s="62">
        <v>14</v>
      </c>
      <c r="H52" s="58">
        <v>14.15</v>
      </c>
      <c r="I52" s="60">
        <v>12000</v>
      </c>
      <c r="J52" s="59">
        <f t="shared" si="1"/>
        <v>11685.6</v>
      </c>
      <c r="K52" s="31">
        <v>89</v>
      </c>
      <c r="L52" s="58">
        <v>22</v>
      </c>
      <c r="M52" s="62">
        <v>22.15</v>
      </c>
      <c r="N52" s="60">
        <v>12000</v>
      </c>
      <c r="O52" s="59">
        <f t="shared" si="2"/>
        <v>11685.6</v>
      </c>
      <c r="P52" s="57"/>
      <c r="Q52" t="s">
        <v>167</v>
      </c>
      <c r="R52"/>
      <c r="S52" s="39">
        <f>AVERAGE(S28:S51)</f>
        <v>12000</v>
      </c>
    </row>
    <row r="53" spans="1:19" ht="15.75" x14ac:dyDescent="0.25">
      <c r="A53" s="10642">
        <v>26</v>
      </c>
      <c r="B53" s="218">
        <v>6.15</v>
      </c>
      <c r="C53" s="10648">
        <v>6.3</v>
      </c>
      <c r="D53" s="10645">
        <v>12000</v>
      </c>
      <c r="E53" s="217">
        <f t="shared" si="0"/>
        <v>11685.6</v>
      </c>
      <c r="F53" s="10647">
        <v>58</v>
      </c>
      <c r="G53" s="10643">
        <v>14.15</v>
      </c>
      <c r="H53" s="10648">
        <v>14.3</v>
      </c>
      <c r="I53" s="10645">
        <v>12000</v>
      </c>
      <c r="J53" s="217">
        <f t="shared" si="1"/>
        <v>11685.6</v>
      </c>
      <c r="K53" s="10647">
        <v>90</v>
      </c>
      <c r="L53" s="10648">
        <v>22.15</v>
      </c>
      <c r="M53" s="10643">
        <v>22.3</v>
      </c>
      <c r="N53" s="10645">
        <v>12000</v>
      </c>
      <c r="O53" s="217">
        <f t="shared" si="2"/>
        <v>11685.6</v>
      </c>
      <c r="P53" s="785"/>
    </row>
    <row r="54" spans="1:19" x14ac:dyDescent="0.2">
      <c r="A54" s="56">
        <v>27</v>
      </c>
      <c r="B54" s="55">
        <v>6.3</v>
      </c>
      <c r="C54" s="30">
        <v>6.45</v>
      </c>
      <c r="D54" s="54">
        <v>12000</v>
      </c>
      <c r="E54" s="53">
        <f t="shared" si="0"/>
        <v>11685.6</v>
      </c>
      <c r="F54" s="52">
        <v>59</v>
      </c>
      <c r="G54" s="55">
        <v>14.3</v>
      </c>
      <c r="H54" s="51">
        <v>14.45</v>
      </c>
      <c r="I54" s="54">
        <v>12000</v>
      </c>
      <c r="J54" s="53">
        <f t="shared" si="1"/>
        <v>11685.6</v>
      </c>
      <c r="K54" s="52">
        <v>91</v>
      </c>
      <c r="L54" s="51">
        <v>22.3</v>
      </c>
      <c r="M54" s="55">
        <v>22.45</v>
      </c>
      <c r="N54" s="54">
        <v>12000</v>
      </c>
      <c r="O54" s="53">
        <f t="shared" si="2"/>
        <v>11685.6</v>
      </c>
      <c r="P54" s="29"/>
    </row>
    <row r="55" spans="1:19" x14ac:dyDescent="0.2">
      <c r="A55" s="28">
        <v>28</v>
      </c>
      <c r="B55" s="27">
        <v>6.45</v>
      </c>
      <c r="C55" s="26">
        <v>7</v>
      </c>
      <c r="D55" s="50">
        <v>12000</v>
      </c>
      <c r="E55" s="49">
        <f t="shared" si="0"/>
        <v>11685.6</v>
      </c>
      <c r="F55" s="25">
        <v>60</v>
      </c>
      <c r="G55" s="48">
        <v>14.45</v>
      </c>
      <c r="H55" s="48">
        <v>15</v>
      </c>
      <c r="I55" s="50">
        <v>12000</v>
      </c>
      <c r="J55" s="49">
        <f t="shared" si="1"/>
        <v>11685.6</v>
      </c>
      <c r="K55" s="25">
        <v>92</v>
      </c>
      <c r="L55" s="26">
        <v>22.45</v>
      </c>
      <c r="M55" s="48">
        <v>23</v>
      </c>
      <c r="N55" s="50">
        <v>12000</v>
      </c>
      <c r="O55" s="49">
        <f t="shared" si="2"/>
        <v>11685.6</v>
      </c>
      <c r="P55" s="47"/>
    </row>
    <row r="56" spans="1:19" x14ac:dyDescent="0.2">
      <c r="A56" s="10656">
        <v>29</v>
      </c>
      <c r="B56" s="46">
        <v>7</v>
      </c>
      <c r="C56" s="10657">
        <v>7.15</v>
      </c>
      <c r="D56" s="45">
        <v>12000</v>
      </c>
      <c r="E56" s="44">
        <f t="shared" si="0"/>
        <v>11685.6</v>
      </c>
      <c r="F56" s="10658">
        <v>61</v>
      </c>
      <c r="G56" s="46">
        <v>15</v>
      </c>
      <c r="H56" s="46">
        <v>15.15</v>
      </c>
      <c r="I56" s="45">
        <v>12000</v>
      </c>
      <c r="J56" s="44">
        <f t="shared" si="1"/>
        <v>11685.6</v>
      </c>
      <c r="K56" s="10658">
        <v>93</v>
      </c>
      <c r="L56" s="10659">
        <v>23</v>
      </c>
      <c r="M56" s="46">
        <v>23.15</v>
      </c>
      <c r="N56" s="45">
        <v>12000</v>
      </c>
      <c r="O56" s="44">
        <f t="shared" si="2"/>
        <v>11685.6</v>
      </c>
      <c r="P56" s="43"/>
    </row>
    <row r="57" spans="1:19" x14ac:dyDescent="0.2">
      <c r="A57" s="10660">
        <v>30</v>
      </c>
      <c r="B57" s="42">
        <v>7.15</v>
      </c>
      <c r="C57" s="10661">
        <v>7.3</v>
      </c>
      <c r="D57" s="24">
        <v>12000</v>
      </c>
      <c r="E57" s="23">
        <f t="shared" si="0"/>
        <v>11685.6</v>
      </c>
      <c r="F57" s="10662">
        <v>62</v>
      </c>
      <c r="G57" s="41">
        <v>15.15</v>
      </c>
      <c r="H57" s="41">
        <v>15.3</v>
      </c>
      <c r="I57" s="24">
        <v>12000</v>
      </c>
      <c r="J57" s="23">
        <f t="shared" si="1"/>
        <v>11685.6</v>
      </c>
      <c r="K57" s="10662">
        <v>94</v>
      </c>
      <c r="L57" s="41">
        <v>23.15</v>
      </c>
      <c r="M57" s="41">
        <v>23.3</v>
      </c>
      <c r="N57" s="24">
        <v>12000</v>
      </c>
      <c r="O57" s="23">
        <f t="shared" si="2"/>
        <v>11685.6</v>
      </c>
      <c r="P57" s="40"/>
    </row>
    <row r="58" spans="1:19" x14ac:dyDescent="0.2">
      <c r="A58" s="10663">
        <v>31</v>
      </c>
      <c r="B58" s="39">
        <v>7.3</v>
      </c>
      <c r="C58" s="10664">
        <v>7.45</v>
      </c>
      <c r="D58" s="38">
        <v>12000</v>
      </c>
      <c r="E58" s="37">
        <f t="shared" si="0"/>
        <v>11685.6</v>
      </c>
      <c r="F58" s="10665">
        <v>63</v>
      </c>
      <c r="G58" s="39">
        <v>15.3</v>
      </c>
      <c r="H58" s="39">
        <v>15.45</v>
      </c>
      <c r="I58" s="38">
        <v>12000</v>
      </c>
      <c r="J58" s="37">
        <f t="shared" si="1"/>
        <v>11685.6</v>
      </c>
      <c r="K58" s="10665">
        <v>95</v>
      </c>
      <c r="L58" s="39">
        <v>23.3</v>
      </c>
      <c r="M58" s="39">
        <v>23.45</v>
      </c>
      <c r="N58" s="38">
        <v>12000</v>
      </c>
      <c r="O58" s="37">
        <f t="shared" si="2"/>
        <v>11685.6</v>
      </c>
      <c r="P58" s="36"/>
    </row>
    <row r="59" spans="1:19" ht="15.75" x14ac:dyDescent="0.25">
      <c r="A59" s="10642">
        <v>32</v>
      </c>
      <c r="B59" s="218">
        <v>7.45</v>
      </c>
      <c r="C59" s="10648">
        <v>8</v>
      </c>
      <c r="D59" s="10645">
        <v>12000</v>
      </c>
      <c r="E59" s="217">
        <f t="shared" si="0"/>
        <v>11685.6</v>
      </c>
      <c r="F59" s="10647">
        <v>64</v>
      </c>
      <c r="G59" s="10643">
        <v>15.45</v>
      </c>
      <c r="H59" s="10643">
        <v>16</v>
      </c>
      <c r="I59" s="10645">
        <v>12000</v>
      </c>
      <c r="J59" s="217">
        <f t="shared" si="1"/>
        <v>11685.6</v>
      </c>
      <c r="K59" s="10647">
        <v>96</v>
      </c>
      <c r="L59" s="10643">
        <v>23.45</v>
      </c>
      <c r="M59" s="10643">
        <v>24</v>
      </c>
      <c r="N59" s="10645">
        <v>12000</v>
      </c>
      <c r="O59" s="217">
        <f t="shared" si="2"/>
        <v>11685.6</v>
      </c>
      <c r="P59" s="785"/>
    </row>
    <row r="60" spans="1:19" x14ac:dyDescent="0.2">
      <c r="A60" s="35" t="s">
        <v>27</v>
      </c>
      <c r="B60" s="34"/>
      <c r="C60" s="34"/>
      <c r="D60" s="33">
        <f>SUM(D28:D59)</f>
        <v>384000</v>
      </c>
      <c r="E60" s="32">
        <f>SUM(E28:E59)</f>
        <v>373939.1999999999</v>
      </c>
      <c r="F60" s="34"/>
      <c r="G60" s="34"/>
      <c r="H60" s="34"/>
      <c r="I60" s="33">
        <f>SUM(I28:I59)</f>
        <v>384000</v>
      </c>
      <c r="J60" s="32">
        <f>SUM(J28:J59)</f>
        <v>373939.1999999999</v>
      </c>
      <c r="K60" s="34"/>
      <c r="L60" s="34"/>
      <c r="M60" s="34"/>
      <c r="N60" s="34">
        <f>SUM(N28:N59)</f>
        <v>384000</v>
      </c>
      <c r="O60" s="32">
        <f>SUM(O28:O59)</f>
        <v>373939.1999999999</v>
      </c>
      <c r="P60" s="31"/>
    </row>
    <row r="64" spans="1:19" x14ac:dyDescent="0.2">
      <c r="A64" s="238" t="s">
        <v>164</v>
      </c>
      <c r="B64" s="238">
        <f>SUM(D60,I60,N60)/(4000*1000)</f>
        <v>0.28799999999999998</v>
      </c>
      <c r="C64" s="238">
        <f>ROUNDDOWN(SUM(E60,J60,O60)/(4000*1000),4)</f>
        <v>0.28039999999999998</v>
      </c>
    </row>
    <row r="66" spans="1:16" x14ac:dyDescent="0.2">
      <c r="A66" s="22"/>
      <c r="B66" s="30"/>
      <c r="C66" s="30"/>
      <c r="D66" s="21"/>
      <c r="E66" s="30"/>
      <c r="F66" s="30"/>
      <c r="G66" s="30"/>
      <c r="H66" s="30"/>
      <c r="I66" s="21"/>
      <c r="J66" s="10669"/>
      <c r="K66" s="30"/>
      <c r="L66" s="30"/>
      <c r="M66" s="30"/>
      <c r="N66" s="30"/>
      <c r="O66" s="30"/>
      <c r="P66" s="20"/>
    </row>
    <row r="67" spans="1:16" x14ac:dyDescent="0.2">
      <c r="A67" s="19" t="s">
        <v>28</v>
      </c>
      <c r="B67" s="29"/>
      <c r="C67" s="29"/>
      <c r="D67" s="18"/>
      <c r="E67" s="28"/>
      <c r="F67" s="29"/>
      <c r="G67" s="29"/>
      <c r="H67" s="28"/>
      <c r="I67" s="18"/>
      <c r="J67" s="10670"/>
      <c r="K67" s="29"/>
      <c r="L67" s="29"/>
      <c r="M67" s="29"/>
      <c r="N67" s="29"/>
      <c r="O67" s="29"/>
      <c r="P67" s="27"/>
    </row>
    <row r="68" spans="1:16" x14ac:dyDescent="0.2">
      <c r="A68" s="26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4"/>
      <c r="M68" s="24"/>
      <c r="N68" s="24"/>
      <c r="O68" s="24"/>
      <c r="P68" s="23"/>
    </row>
    <row r="69" spans="1:16" x14ac:dyDescent="0.2">
      <c r="A69" s="738"/>
      <c r="B69" s="782"/>
      <c r="C69" s="782"/>
      <c r="D69" s="781"/>
      <c r="E69" s="201"/>
      <c r="F69" s="782"/>
      <c r="G69" s="782"/>
      <c r="H69" s="201"/>
      <c r="I69" s="781"/>
      <c r="J69" s="200"/>
      <c r="K69" s="782"/>
      <c r="L69" s="782"/>
      <c r="M69" s="782"/>
      <c r="N69" s="782"/>
      <c r="O69" s="782"/>
      <c r="P69" s="785"/>
    </row>
    <row r="70" spans="1:16" x14ac:dyDescent="0.2">
      <c r="A70" s="229"/>
      <c r="B70" s="782"/>
      <c r="C70" s="782"/>
      <c r="D70" s="781"/>
      <c r="E70" s="201"/>
      <c r="F70" s="782"/>
      <c r="G70" s="782"/>
      <c r="H70" s="201"/>
      <c r="I70" s="781"/>
      <c r="J70" s="782"/>
      <c r="K70" s="782"/>
      <c r="L70" s="782"/>
      <c r="M70" s="782"/>
      <c r="N70" s="782"/>
      <c r="O70" s="782"/>
      <c r="P70" s="785"/>
    </row>
    <row r="71" spans="1:16" x14ac:dyDescent="0.2">
      <c r="A71" s="22"/>
      <c r="B71" s="21"/>
      <c r="C71" s="21"/>
      <c r="D71" s="20"/>
      <c r="E71" s="19"/>
      <c r="F71" s="21"/>
      <c r="G71" s="21"/>
      <c r="H71" s="19"/>
      <c r="I71" s="20"/>
      <c r="J71" s="21"/>
      <c r="K71" s="21"/>
      <c r="L71" s="21"/>
      <c r="M71" s="21"/>
      <c r="N71" s="21"/>
      <c r="O71" s="21"/>
      <c r="P71" s="18"/>
    </row>
    <row r="72" spans="1:16" x14ac:dyDescent="0.2">
      <c r="A72" s="229"/>
      <c r="B72" s="782"/>
      <c r="C72" s="782"/>
      <c r="D72" s="781"/>
      <c r="E72" s="201"/>
      <c r="F72" s="782"/>
      <c r="G72" s="782"/>
      <c r="H72" s="201"/>
      <c r="I72" s="781"/>
      <c r="J72" s="782"/>
      <c r="K72" s="782"/>
      <c r="L72" s="782"/>
      <c r="M72" s="782" t="s">
        <v>29</v>
      </c>
      <c r="N72" s="782"/>
      <c r="O72" s="782"/>
      <c r="P72" s="785"/>
    </row>
    <row r="73" spans="1:16" ht="15.75" x14ac:dyDescent="0.25">
      <c r="A73" s="17"/>
      <c r="B73" s="16"/>
      <c r="C73" s="16"/>
      <c r="D73" s="17"/>
      <c r="E73" s="16"/>
      <c r="F73" s="16"/>
      <c r="G73" s="16"/>
      <c r="H73" s="16"/>
      <c r="I73" s="17"/>
      <c r="J73" s="16"/>
      <c r="K73" s="16"/>
      <c r="L73" s="16"/>
      <c r="M73" s="16" t="s">
        <v>30</v>
      </c>
      <c r="N73" s="16"/>
      <c r="O73" s="16"/>
      <c r="P73" s="15"/>
    </row>
    <row r="74" spans="1:16" ht="15.75" x14ac:dyDescent="0.25">
      <c r="E74" s="15"/>
      <c r="H74" s="15"/>
    </row>
    <row r="75" spans="1:16" ht="15.75" x14ac:dyDescent="0.25">
      <c r="C75" s="224"/>
      <c r="E75" s="735"/>
      <c r="H75" s="735"/>
    </row>
    <row r="76" spans="1:16" ht="15.75" x14ac:dyDescent="0.25">
      <c r="E76" s="735"/>
      <c r="H76" s="735"/>
    </row>
    <row r="77" spans="1:16" ht="15.75" x14ac:dyDescent="0.25">
      <c r="E77" s="735"/>
      <c r="H77" s="735"/>
    </row>
    <row r="78" spans="1:16" ht="15.75" x14ac:dyDescent="0.25">
      <c r="E78" s="14"/>
      <c r="H78" s="14"/>
    </row>
    <row r="79" spans="1:16" ht="15.75" x14ac:dyDescent="0.25">
      <c r="E79" s="13"/>
      <c r="H79" s="13"/>
    </row>
    <row r="80" spans="1:16" ht="15.75" x14ac:dyDescent="0.25">
      <c r="E80" s="735"/>
      <c r="H80" s="735"/>
    </row>
    <row r="81" spans="5:13" ht="15.75" x14ac:dyDescent="0.25">
      <c r="E81" s="735"/>
      <c r="H81" s="735"/>
    </row>
    <row r="82" spans="5:13" ht="15.75" x14ac:dyDescent="0.25">
      <c r="E82" s="12"/>
      <c r="H82" s="12"/>
    </row>
    <row r="83" spans="5:13" ht="15.75" x14ac:dyDescent="0.25">
      <c r="E83" s="14"/>
      <c r="H83" s="14"/>
    </row>
    <row r="84" spans="5:13" ht="15.75" x14ac:dyDescent="0.25">
      <c r="E84" s="735"/>
      <c r="H84" s="735"/>
    </row>
    <row r="85" spans="5:13" ht="15.75" x14ac:dyDescent="0.25">
      <c r="E85" s="11"/>
      <c r="H85" s="11"/>
    </row>
    <row r="86" spans="5:13" ht="15.75" x14ac:dyDescent="0.25">
      <c r="E86" s="10"/>
      <c r="H86" s="10"/>
    </row>
    <row r="87" spans="5:13" ht="16.5" thickBot="1" x14ac:dyDescent="0.3">
      <c r="E87" s="9"/>
      <c r="H87" s="9"/>
    </row>
    <row r="88" spans="5:13" ht="17.25" thickTop="1" thickBot="1" x14ac:dyDescent="0.3">
      <c r="E88" s="10"/>
      <c r="H88" s="10"/>
    </row>
    <row r="89" spans="5:13" ht="17.25" thickTop="1" thickBot="1" x14ac:dyDescent="0.3">
      <c r="E89" s="8"/>
      <c r="H89" s="8"/>
    </row>
    <row r="90" spans="5:13" ht="16.5" thickTop="1" x14ac:dyDescent="0.25">
      <c r="E90" s="735"/>
      <c r="H90" s="735"/>
    </row>
    <row r="91" spans="5:13" ht="15.75" x14ac:dyDescent="0.25">
      <c r="E91" s="735"/>
      <c r="H91" s="735"/>
    </row>
    <row r="92" spans="5:13" ht="15.75" x14ac:dyDescent="0.25">
      <c r="E92" s="735"/>
      <c r="H92" s="735"/>
    </row>
    <row r="93" spans="5:13" ht="15.75" x14ac:dyDescent="0.25">
      <c r="E93" s="8"/>
      <c r="H93" s="8"/>
    </row>
    <row r="94" spans="5:13" ht="15.75" x14ac:dyDescent="0.25">
      <c r="E94" s="735"/>
      <c r="H94" s="735"/>
    </row>
    <row r="95" spans="5:13" ht="15.75" x14ac:dyDescent="0.25">
      <c r="E95" s="7"/>
      <c r="H95" s="7"/>
    </row>
    <row r="96" spans="5:13" ht="15.75" x14ac:dyDescent="0.25">
      <c r="E96" s="7"/>
      <c r="H96" s="7"/>
      <c r="M96" s="6" t="s">
        <v>8</v>
      </c>
    </row>
    <row r="97" spans="5:14" ht="16.5" thickBot="1" x14ac:dyDescent="0.3">
      <c r="E97" s="5"/>
      <c r="H97" s="5"/>
    </row>
    <row r="98" spans="5:14" ht="16.5" thickBot="1" x14ac:dyDescent="0.3">
      <c r="E98" s="4"/>
      <c r="H98" s="4"/>
    </row>
    <row r="99" spans="5:14" ht="17.25" thickTop="1" thickBot="1" x14ac:dyDescent="0.3">
      <c r="E99" s="3"/>
      <c r="H99" s="3"/>
    </row>
    <row r="100" spans="5:14" ht="13.5" thickTop="1" x14ac:dyDescent="0.2"/>
    <row r="101" spans="5:14" x14ac:dyDescent="0.2">
      <c r="N101" s="2"/>
    </row>
    <row r="126" spans="4:4" x14ac:dyDescent="0.2">
      <c r="D126" s="1"/>
    </row>
  </sheetData>
  <mergeCells count="1">
    <mergeCell ref="Q27:R27"/>
  </mergeCells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5"/>
  <sheetViews>
    <sheetView workbookViewId="0"/>
  </sheetViews>
  <sheetFormatPr defaultColWidth="9.140625" defaultRowHeight="12.75" customHeight="1" x14ac:dyDescent="0.2"/>
  <sheetData>
    <row r="3" spans="2:4" ht="12.75" customHeight="1" x14ac:dyDescent="0.2">
      <c r="B3" s="60" t="s">
        <v>108</v>
      </c>
      <c r="C3" s="60"/>
      <c r="D3" s="60"/>
    </row>
    <row r="4" spans="2:4" ht="12.75" customHeight="1" x14ac:dyDescent="0.2">
      <c r="B4" s="60" t="s">
        <v>109</v>
      </c>
      <c r="C4" s="60"/>
      <c r="D4" s="60"/>
    </row>
    <row r="5" spans="2:4" ht="12.75" customHeight="1" x14ac:dyDescent="0.2">
      <c r="B5" t="s">
        <v>110</v>
      </c>
      <c r="C5" t="s">
        <v>111</v>
      </c>
      <c r="D5" t="s">
        <v>112</v>
      </c>
    </row>
    <row r="6" spans="2:4" ht="12.75" customHeight="1" x14ac:dyDescent="0.2">
      <c r="B6" t="str">
        <f>Sheet1!A64</f>
        <v xml:space="preserve"> 01-07-2020</v>
      </c>
      <c r="C6">
        <f>Sheet1!B64</f>
        <v>0.28799999999999998</v>
      </c>
      <c r="D6">
        <f>Sheet1!C64</f>
        <v>0.28050000000000003</v>
      </c>
    </row>
    <row r="7" spans="2:4" ht="12.75" customHeight="1" x14ac:dyDescent="0.2">
      <c r="B7" t="str">
        <f>Sheet2!A64</f>
        <v xml:space="preserve"> 02-07-2020</v>
      </c>
      <c r="C7">
        <f>Sheet2!B64</f>
        <v>0.28799999999999998</v>
      </c>
      <c r="D7">
        <f>Sheet2!C64</f>
        <v>0.28050000000000003</v>
      </c>
    </row>
    <row r="8" spans="2:4" ht="12.75" customHeight="1" x14ac:dyDescent="0.2">
      <c r="B8" t="str">
        <f>Sheet3!A64</f>
        <v xml:space="preserve"> 03-07-2020</v>
      </c>
      <c r="C8">
        <f>Sheet3!B64</f>
        <v>0.28799999999999998</v>
      </c>
      <c r="D8">
        <f>Sheet3!C64</f>
        <v>0.28050000000000003</v>
      </c>
    </row>
    <row r="9" spans="2:4" ht="12.75" customHeight="1" x14ac:dyDescent="0.2">
      <c r="B9" t="str">
        <f>Sheet4!A64</f>
        <v xml:space="preserve"> 04-07-2020</v>
      </c>
      <c r="C9">
        <f>Sheet4!B64</f>
        <v>0.28799999999999998</v>
      </c>
      <c r="D9">
        <f>Sheet4!C64</f>
        <v>0.28050000000000003</v>
      </c>
    </row>
    <row r="10" spans="2:4" ht="12.75" customHeight="1" x14ac:dyDescent="0.2">
      <c r="B10" t="str">
        <f>Sheet5!A64</f>
        <v xml:space="preserve"> 05-07-2020</v>
      </c>
      <c r="C10">
        <f>Sheet5!B64</f>
        <v>0.28799999999999998</v>
      </c>
      <c r="D10">
        <f>Sheet5!C64</f>
        <v>0.28050000000000003</v>
      </c>
    </row>
    <row r="11" spans="2:4" ht="12.75" customHeight="1" x14ac:dyDescent="0.2">
      <c r="B11" t="str">
        <f>Sheet6!A64</f>
        <v xml:space="preserve"> 06-07-2020</v>
      </c>
      <c r="C11">
        <f>Sheet6!B64</f>
        <v>0.28799999999999998</v>
      </c>
      <c r="D11">
        <f>Sheet6!C64</f>
        <v>0.28050000000000003</v>
      </c>
    </row>
    <row r="12" spans="2:4" ht="12.75" customHeight="1" x14ac:dyDescent="0.2">
      <c r="B12" t="str">
        <f>Sheet7!A64</f>
        <v xml:space="preserve"> 07-07-2020</v>
      </c>
      <c r="C12">
        <f>Sheet7!B64</f>
        <v>0.28799999999999998</v>
      </c>
      <c r="D12">
        <f>Sheet7!C64</f>
        <v>0.28050000000000003</v>
      </c>
    </row>
    <row r="13" spans="2:4" ht="12.75" customHeight="1" x14ac:dyDescent="0.2">
      <c r="B13" t="str">
        <f>Sheet8!A64</f>
        <v xml:space="preserve"> 08-07-2020</v>
      </c>
      <c r="C13">
        <f>Sheet8!B64</f>
        <v>0.28799999999999998</v>
      </c>
      <c r="D13">
        <f>Sheet8!C64</f>
        <v>0.28050000000000003</v>
      </c>
    </row>
    <row r="14" spans="2:4" ht="12.75" customHeight="1" x14ac:dyDescent="0.2">
      <c r="B14" t="str">
        <f>Sheet9!A64</f>
        <v xml:space="preserve"> 09-07-2020</v>
      </c>
      <c r="C14">
        <f>Sheet9!B64</f>
        <v>0.28799999999999998</v>
      </c>
      <c r="D14">
        <f>Sheet9!C64</f>
        <v>0.28050000000000003</v>
      </c>
    </row>
    <row r="15" spans="2:4" ht="12.75" customHeight="1" x14ac:dyDescent="0.2">
      <c r="B15" t="str">
        <f>Sheet10!A64</f>
        <v xml:space="preserve"> 10-07-2020</v>
      </c>
      <c r="C15">
        <f>Sheet10!B64</f>
        <v>0.28799999999999998</v>
      </c>
      <c r="D15">
        <f>Sheet10!C64</f>
        <v>0.28050000000000003</v>
      </c>
    </row>
    <row r="16" spans="2:4" ht="12.75" customHeight="1" x14ac:dyDescent="0.2">
      <c r="B16" t="str">
        <f>Sheet11!A64</f>
        <v xml:space="preserve"> 11-07-2020</v>
      </c>
      <c r="C16">
        <f>Sheet11!B64</f>
        <v>0.28799999999999998</v>
      </c>
      <c r="D16">
        <f>Sheet11!C64</f>
        <v>0.28050000000000003</v>
      </c>
    </row>
    <row r="17" spans="2:4" ht="12.75" customHeight="1" x14ac:dyDescent="0.2">
      <c r="B17" t="str">
        <f>Sheet12!A64</f>
        <v xml:space="preserve"> 12-07-2020</v>
      </c>
      <c r="C17">
        <f>Sheet12!B64</f>
        <v>0.28799999999999998</v>
      </c>
      <c r="D17">
        <f>Sheet12!C64</f>
        <v>0.28050000000000003</v>
      </c>
    </row>
    <row r="18" spans="2:4" ht="12.75" customHeight="1" x14ac:dyDescent="0.2">
      <c r="B18" t="str">
        <f>Sheet13!A64</f>
        <v xml:space="preserve"> 13-07-2020</v>
      </c>
      <c r="C18">
        <f>Sheet13!B64</f>
        <v>0.28799999999999998</v>
      </c>
      <c r="D18">
        <f>Sheet13!C64</f>
        <v>0.28050000000000003</v>
      </c>
    </row>
    <row r="19" spans="2:4" ht="12.75" customHeight="1" x14ac:dyDescent="0.2">
      <c r="B19" t="str">
        <f>Sheet14!A64</f>
        <v xml:space="preserve"> 14-07-2020</v>
      </c>
      <c r="C19">
        <f>Sheet14!B64</f>
        <v>0.28799999999999998</v>
      </c>
      <c r="D19">
        <f>Sheet14!C64</f>
        <v>0.28050000000000003</v>
      </c>
    </row>
    <row r="20" spans="2:4" ht="12.75" customHeight="1" x14ac:dyDescent="0.2">
      <c r="B20" t="str">
        <f>Sheet15!A64</f>
        <v xml:space="preserve"> 15-07-2020</v>
      </c>
      <c r="C20">
        <f>Sheet15!B64</f>
        <v>0.28799999999999998</v>
      </c>
      <c r="D20">
        <f>Sheet15!C64</f>
        <v>0.28050000000000003</v>
      </c>
    </row>
    <row r="21" spans="2:4" ht="12.75" customHeight="1" x14ac:dyDescent="0.2">
      <c r="B21" t="str">
        <f>Sheet16!A64</f>
        <v xml:space="preserve"> 16-07-2020</v>
      </c>
      <c r="C21">
        <f>Sheet16!B64</f>
        <v>0.28799999999999998</v>
      </c>
      <c r="D21">
        <f>Sheet16!C64</f>
        <v>0.28050000000000003</v>
      </c>
    </row>
    <row r="22" spans="2:4" ht="12.75" customHeight="1" x14ac:dyDescent="0.2">
      <c r="B22" t="str">
        <f>Sheet17!A64</f>
        <v xml:space="preserve"> 17-07-2020</v>
      </c>
      <c r="C22">
        <f>Sheet17!B64</f>
        <v>0.28799999999999998</v>
      </c>
      <c r="D22">
        <f>Sheet17!C64</f>
        <v>0.28050000000000003</v>
      </c>
    </row>
    <row r="23" spans="2:4" ht="12.75" customHeight="1" x14ac:dyDescent="0.2">
      <c r="B23" t="str">
        <f>Sheet18!A64</f>
        <v xml:space="preserve"> 18-07-2020</v>
      </c>
      <c r="C23">
        <f>Sheet18!B64</f>
        <v>0.28799999999999998</v>
      </c>
      <c r="D23">
        <f>Sheet18!C64</f>
        <v>0.28050000000000003</v>
      </c>
    </row>
    <row r="24" spans="2:4" ht="12.75" customHeight="1" x14ac:dyDescent="0.2">
      <c r="B24" t="str">
        <f>Sheet19!A64</f>
        <v xml:space="preserve"> 19-07-2020</v>
      </c>
      <c r="C24">
        <f>Sheet19!B64</f>
        <v>0.28799999999999998</v>
      </c>
      <c r="D24">
        <f>Sheet19!C64</f>
        <v>0.28050000000000003</v>
      </c>
    </row>
    <row r="25" spans="2:4" ht="12.75" customHeight="1" x14ac:dyDescent="0.2">
      <c r="B25" t="str">
        <f>Sheet20!A64</f>
        <v xml:space="preserve"> 20-07-2020</v>
      </c>
      <c r="C25">
        <f>Sheet20!B64</f>
        <v>0.28799999999999998</v>
      </c>
      <c r="D25">
        <f>Sheet20!C64</f>
        <v>0.28050000000000003</v>
      </c>
    </row>
    <row r="26" spans="2:4" ht="12.75" customHeight="1" x14ac:dyDescent="0.2">
      <c r="B26" t="e">
        <f>#REF!</f>
        <v>#REF!</v>
      </c>
      <c r="C26" t="e">
        <f>#REF!</f>
        <v>#REF!</v>
      </c>
      <c r="D26" t="e">
        <f>#REF!</f>
        <v>#REF!</v>
      </c>
    </row>
    <row r="27" spans="2:4" ht="12.75" customHeight="1" x14ac:dyDescent="0.2">
      <c r="B27" t="e">
        <f>#REF!</f>
        <v>#REF!</v>
      </c>
      <c r="C27" t="e">
        <f>#REF!</f>
        <v>#REF!</v>
      </c>
      <c r="D27" t="e">
        <f>#REF!</f>
        <v>#REF!</v>
      </c>
    </row>
    <row r="28" spans="2:4" ht="12.75" customHeight="1" x14ac:dyDescent="0.2">
      <c r="B28" t="e">
        <f>#REF!</f>
        <v>#REF!</v>
      </c>
      <c r="C28" t="e">
        <f>#REF!</f>
        <v>#REF!</v>
      </c>
      <c r="D28" t="e">
        <f>#REF!</f>
        <v>#REF!</v>
      </c>
    </row>
    <row r="29" spans="2:4" ht="12.75" customHeight="1" x14ac:dyDescent="0.2">
      <c r="B29" t="e">
        <f>#REF!</f>
        <v>#REF!</v>
      </c>
      <c r="C29" t="e">
        <f>#REF!</f>
        <v>#REF!</v>
      </c>
      <c r="D29" t="e">
        <f>#REF!</f>
        <v>#REF!</v>
      </c>
    </row>
    <row r="30" spans="2:4" ht="12.75" customHeight="1" x14ac:dyDescent="0.2">
      <c r="B30" t="e">
        <f>#REF!</f>
        <v>#REF!</v>
      </c>
      <c r="C30" t="e">
        <f>#REF!</f>
        <v>#REF!</v>
      </c>
      <c r="D30" t="e">
        <f>#REF!</f>
        <v>#REF!</v>
      </c>
    </row>
    <row r="31" spans="2:4" ht="12.75" customHeight="1" x14ac:dyDescent="0.2">
      <c r="B31" t="e">
        <f>#REF!</f>
        <v>#REF!</v>
      </c>
      <c r="C31" t="e">
        <f>#REF!</f>
        <v>#REF!</v>
      </c>
      <c r="D31" t="e">
        <f>#REF!</f>
        <v>#REF!</v>
      </c>
    </row>
    <row r="32" spans="2:4" ht="12.75" customHeight="1" x14ac:dyDescent="0.2">
      <c r="B32" t="e">
        <f>#REF!</f>
        <v>#REF!</v>
      </c>
      <c r="C32" t="e">
        <f>#REF!</f>
        <v>#REF!</v>
      </c>
      <c r="D32" t="e">
        <f>#REF!</f>
        <v>#REF!</v>
      </c>
    </row>
    <row r="33" spans="2:4" ht="12.75" customHeight="1" x14ac:dyDescent="0.2">
      <c r="B33" t="e">
        <f>#REF!</f>
        <v>#REF!</v>
      </c>
      <c r="C33" t="e">
        <f>#REF!</f>
        <v>#REF!</v>
      </c>
      <c r="D33" t="e">
        <f>#REF!</f>
        <v>#REF!</v>
      </c>
    </row>
    <row r="34" spans="2:4" x14ac:dyDescent="0.2">
      <c r="B34" t="e">
        <f>#REF!</f>
        <v>#REF!</v>
      </c>
      <c r="C34" t="e">
        <f>#REF!</f>
        <v>#REF!</v>
      </c>
      <c r="D34" t="e">
        <f>#REF!</f>
        <v>#REF!</v>
      </c>
    </row>
    <row r="35" spans="2:4" x14ac:dyDescent="0.2">
      <c r="B35" t="e">
        <f>#REF!</f>
        <v>#REF!</v>
      </c>
      <c r="C35" t="e">
        <f>#REF!</f>
        <v>#REF!</v>
      </c>
      <c r="D35" t="e">
        <f>#REF!</f>
        <v>#REF!</v>
      </c>
    </row>
  </sheetData>
  <mergeCells count="2">
    <mergeCell ref="B3:D3"/>
    <mergeCell ref="B4:D4"/>
  </mergeCells>
  <pageMargins left="0.75" right="0.75" top="1" bottom="1" header="0.5" footer="0.5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/>
  </sheetViews>
  <sheetFormatPr defaultColWidth="9.140625" defaultRowHeight="12.75" customHeight="1" x14ac:dyDescent="0.2"/>
  <sheetData>
    <row r="1" spans="2:2" ht="12.75" customHeight="1" x14ac:dyDescent="0.2">
      <c r="B1" s="10675" t="s">
        <v>113</v>
      </c>
    </row>
    <row r="2" spans="2:2" ht="12.75" customHeight="1" x14ac:dyDescent="0.2">
      <c r="B2" s="10675" t="s">
        <v>114</v>
      </c>
    </row>
    <row r="4" spans="2:2" ht="12.75" customHeight="1" x14ac:dyDescent="0.2">
      <c r="B4" s="10676" t="s">
        <v>115</v>
      </c>
    </row>
    <row r="5" spans="2:2" ht="12.75" customHeight="1" x14ac:dyDescent="0.2">
      <c r="B5" s="10677" t="s">
        <v>116</v>
      </c>
    </row>
    <row r="7" spans="2:2" ht="12.75" customHeight="1" x14ac:dyDescent="0.2">
      <c r="B7" s="10676" t="s">
        <v>117</v>
      </c>
    </row>
    <row r="8" spans="2:2" ht="12.75" customHeight="1" x14ac:dyDescent="0.2">
      <c r="B8" s="10677" t="s">
        <v>118</v>
      </c>
    </row>
    <row r="10" spans="2:2" ht="12.75" customHeight="1" x14ac:dyDescent="0.2">
      <c r="B10" s="10676" t="s">
        <v>119</v>
      </c>
    </row>
    <row r="11" spans="2:2" ht="12.75" customHeight="1" x14ac:dyDescent="0.2">
      <c r="B11" s="10677" t="s">
        <v>120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2133"/>
      <c r="B1" s="2134"/>
      <c r="C1" s="2134"/>
      <c r="D1" s="2135"/>
      <c r="E1" s="2134"/>
      <c r="F1" s="2134"/>
      <c r="G1" s="2134"/>
      <c r="H1" s="2134"/>
      <c r="I1" s="2135"/>
      <c r="J1" s="2134"/>
      <c r="K1" s="2134"/>
      <c r="L1" s="2134"/>
      <c r="M1" s="2134"/>
      <c r="N1" s="2134"/>
      <c r="O1" s="2134"/>
      <c r="P1" s="2136"/>
    </row>
    <row r="2" spans="1:16" ht="12.75" customHeight="1" x14ac:dyDescent="0.2">
      <c r="A2" s="2137" t="s">
        <v>0</v>
      </c>
      <c r="B2" s="2138"/>
      <c r="C2" s="2138"/>
      <c r="D2" s="2138"/>
      <c r="E2" s="2138"/>
      <c r="F2" s="2138"/>
      <c r="G2" s="2138"/>
      <c r="H2" s="2138"/>
      <c r="I2" s="2138"/>
      <c r="J2" s="2138"/>
      <c r="K2" s="2138"/>
      <c r="L2" s="2138"/>
      <c r="M2" s="2138"/>
      <c r="N2" s="2138"/>
      <c r="O2" s="2138"/>
      <c r="P2" s="2139"/>
    </row>
    <row r="3" spans="1:16" ht="12.75" customHeight="1" x14ac:dyDescent="0.2">
      <c r="A3" s="2140"/>
      <c r="B3" s="2141"/>
      <c r="C3" s="2141"/>
      <c r="D3" s="2141"/>
      <c r="E3" s="2141"/>
      <c r="F3" s="2141"/>
      <c r="G3" s="2141"/>
      <c r="H3" s="2141"/>
      <c r="I3" s="2141"/>
      <c r="J3" s="2141"/>
      <c r="K3" s="2141"/>
      <c r="L3" s="2141"/>
      <c r="M3" s="2141"/>
      <c r="N3" s="2141"/>
      <c r="O3" s="2141"/>
      <c r="P3" s="2142"/>
    </row>
    <row r="4" spans="1:16" ht="12.75" customHeight="1" x14ac:dyDescent="0.2">
      <c r="A4" s="2143" t="s">
        <v>40</v>
      </c>
      <c r="B4" s="2144"/>
      <c r="C4" s="2144"/>
      <c r="D4" s="2144"/>
      <c r="E4" s="2144"/>
      <c r="F4" s="2144"/>
      <c r="G4" s="2144"/>
      <c r="H4" s="2144"/>
      <c r="I4" s="2144"/>
      <c r="J4" s="2145"/>
      <c r="K4" s="2146"/>
      <c r="L4" s="2146"/>
      <c r="M4" s="2146"/>
      <c r="N4" s="2146"/>
      <c r="O4" s="2146"/>
      <c r="P4" s="2147"/>
    </row>
    <row r="5" spans="1:16" ht="12.75" customHeight="1" x14ac:dyDescent="0.2">
      <c r="A5" s="2148"/>
      <c r="B5" s="2149"/>
      <c r="C5" s="2149"/>
      <c r="D5" s="2150"/>
      <c r="E5" s="2149"/>
      <c r="F5" s="2149"/>
      <c r="G5" s="2149"/>
      <c r="H5" s="2149"/>
      <c r="I5" s="2150"/>
      <c r="J5" s="2149"/>
      <c r="K5" s="2149"/>
      <c r="L5" s="2149"/>
      <c r="M5" s="2149"/>
      <c r="N5" s="2149"/>
      <c r="O5" s="2149"/>
      <c r="P5" s="2151"/>
    </row>
    <row r="6" spans="1:16" ht="12.75" customHeight="1" x14ac:dyDescent="0.2">
      <c r="A6" s="2152" t="s">
        <v>2</v>
      </c>
      <c r="B6" s="2153"/>
      <c r="C6" s="2153"/>
      <c r="D6" s="2154"/>
      <c r="E6" s="2153"/>
      <c r="F6" s="2153"/>
      <c r="G6" s="2153"/>
      <c r="H6" s="2153"/>
      <c r="I6" s="2154"/>
      <c r="J6" s="2153"/>
      <c r="K6" s="2153"/>
      <c r="L6" s="2153"/>
      <c r="M6" s="2153"/>
      <c r="N6" s="2153"/>
      <c r="O6" s="2153"/>
      <c r="P6" s="2155"/>
    </row>
    <row r="7" spans="1:16" ht="12.75" customHeight="1" x14ac:dyDescent="0.2">
      <c r="A7" s="2156" t="s">
        <v>3</v>
      </c>
      <c r="B7" s="2157"/>
      <c r="C7" s="2157"/>
      <c r="D7" s="2158"/>
      <c r="E7" s="2157"/>
      <c r="F7" s="2157"/>
      <c r="G7" s="2157"/>
      <c r="H7" s="2157"/>
      <c r="I7" s="2158"/>
      <c r="J7" s="2157"/>
      <c r="K7" s="2157"/>
      <c r="L7" s="2157"/>
      <c r="M7" s="2157"/>
      <c r="N7" s="2157"/>
      <c r="O7" s="2157"/>
      <c r="P7" s="2159"/>
    </row>
    <row r="8" spans="1:16" ht="12.75" customHeight="1" x14ac:dyDescent="0.2">
      <c r="A8" s="2160" t="s">
        <v>4</v>
      </c>
      <c r="B8" s="2161"/>
      <c r="C8" s="2161"/>
      <c r="D8" s="2162"/>
      <c r="E8" s="2161"/>
      <c r="F8" s="2161"/>
      <c r="G8" s="2161"/>
      <c r="H8" s="2161"/>
      <c r="I8" s="2162"/>
      <c r="J8" s="2161"/>
      <c r="K8" s="2161"/>
      <c r="L8" s="2161"/>
      <c r="M8" s="2161"/>
      <c r="N8" s="2161"/>
      <c r="O8" s="2161"/>
      <c r="P8" s="2163"/>
    </row>
    <row r="9" spans="1:16" ht="12.75" customHeight="1" x14ac:dyDescent="0.2">
      <c r="A9" s="2164" t="s">
        <v>5</v>
      </c>
      <c r="B9" s="2165"/>
      <c r="C9" s="2165"/>
      <c r="D9" s="2166"/>
      <c r="E9" s="2165"/>
      <c r="F9" s="2165"/>
      <c r="G9" s="2165"/>
      <c r="H9" s="2165"/>
      <c r="I9" s="2166"/>
      <c r="J9" s="2165"/>
      <c r="K9" s="2165"/>
      <c r="L9" s="2165"/>
      <c r="M9" s="2165"/>
      <c r="N9" s="2165"/>
      <c r="O9" s="2165"/>
      <c r="P9" s="2167"/>
    </row>
    <row r="10" spans="1:16" ht="12.75" customHeight="1" x14ac:dyDescent="0.2">
      <c r="A10" s="2168" t="s">
        <v>6</v>
      </c>
      <c r="B10" s="2169"/>
      <c r="C10" s="2169"/>
      <c r="D10" s="2170"/>
      <c r="E10" s="2169"/>
      <c r="F10" s="2169"/>
      <c r="G10" s="2169"/>
      <c r="H10" s="2169"/>
      <c r="I10" s="2170"/>
      <c r="J10" s="2169"/>
      <c r="K10" s="2169"/>
      <c r="L10" s="2169"/>
      <c r="M10" s="2169"/>
      <c r="N10" s="2169"/>
      <c r="O10" s="2169"/>
      <c r="P10" s="2171"/>
    </row>
    <row r="11" spans="1:16" ht="12.75" customHeight="1" x14ac:dyDescent="0.2">
      <c r="A11" s="2172"/>
      <c r="B11" s="2173"/>
      <c r="C11" s="2173"/>
      <c r="D11" s="2174"/>
      <c r="E11" s="2173"/>
      <c r="F11" s="2173"/>
      <c r="G11" s="2175"/>
      <c r="H11" s="2173"/>
      <c r="I11" s="2174"/>
      <c r="J11" s="2173"/>
      <c r="K11" s="2173"/>
      <c r="L11" s="2173"/>
      <c r="M11" s="2173"/>
      <c r="N11" s="2173"/>
      <c r="O11" s="2173"/>
      <c r="P11" s="2176"/>
    </row>
    <row r="12" spans="1:16" ht="12.75" customHeight="1" x14ac:dyDescent="0.2">
      <c r="A12" s="2177" t="s">
        <v>41</v>
      </c>
      <c r="B12" s="2178"/>
      <c r="C12" s="2178"/>
      <c r="D12" s="2179"/>
      <c r="E12" s="2178" t="s">
        <v>8</v>
      </c>
      <c r="F12" s="2178"/>
      <c r="G12" s="2178"/>
      <c r="H12" s="2178"/>
      <c r="I12" s="2179"/>
      <c r="J12" s="2178"/>
      <c r="K12" s="2178"/>
      <c r="L12" s="2178"/>
      <c r="M12" s="2178"/>
      <c r="N12" s="2180" t="s">
        <v>42</v>
      </c>
      <c r="O12" s="2178"/>
      <c r="P12" s="2181"/>
    </row>
    <row r="13" spans="1:16" ht="12.75" customHeight="1" x14ac:dyDescent="0.2">
      <c r="A13" s="2182"/>
      <c r="B13" s="2183"/>
      <c r="C13" s="2183"/>
      <c r="D13" s="2184"/>
      <c r="E13" s="2183"/>
      <c r="F13" s="2183"/>
      <c r="G13" s="2183"/>
      <c r="H13" s="2183"/>
      <c r="I13" s="2184"/>
      <c r="J13" s="2183"/>
      <c r="K13" s="2183"/>
      <c r="L13" s="2183"/>
      <c r="M13" s="2183"/>
      <c r="N13" s="2183"/>
      <c r="O13" s="2183"/>
      <c r="P13" s="2185"/>
    </row>
    <row r="14" spans="1:16" ht="12.75" customHeight="1" x14ac:dyDescent="0.2">
      <c r="A14" s="2186" t="s">
        <v>10</v>
      </c>
      <c r="B14" s="2187"/>
      <c r="C14" s="2187"/>
      <c r="D14" s="2188"/>
      <c r="E14" s="2187"/>
      <c r="F14" s="2187"/>
      <c r="G14" s="2187"/>
      <c r="H14" s="2187"/>
      <c r="I14" s="2188"/>
      <c r="J14" s="2187"/>
      <c r="K14" s="2187"/>
      <c r="L14" s="2187"/>
      <c r="M14" s="2187"/>
      <c r="N14" s="2189"/>
      <c r="O14" s="2190"/>
      <c r="P14" s="2191"/>
    </row>
    <row r="15" spans="1:16" ht="12.75" customHeight="1" x14ac:dyDescent="0.2">
      <c r="A15" s="2192"/>
      <c r="B15" s="2193"/>
      <c r="C15" s="2193"/>
      <c r="D15" s="2194"/>
      <c r="E15" s="2193"/>
      <c r="F15" s="2193"/>
      <c r="G15" s="2193"/>
      <c r="H15" s="2193"/>
      <c r="I15" s="2194"/>
      <c r="J15" s="2193"/>
      <c r="K15" s="2193"/>
      <c r="L15" s="2193"/>
      <c r="M15" s="2193"/>
      <c r="N15" s="2195" t="s">
        <v>11</v>
      </c>
      <c r="O15" s="2196" t="s">
        <v>12</v>
      </c>
      <c r="P15" s="2197"/>
    </row>
    <row r="16" spans="1:16" ht="12.75" customHeight="1" x14ac:dyDescent="0.2">
      <c r="A16" s="2198" t="s">
        <v>13</v>
      </c>
      <c r="B16" s="2199"/>
      <c r="C16" s="2199"/>
      <c r="D16" s="2200"/>
      <c r="E16" s="2199"/>
      <c r="F16" s="2199"/>
      <c r="G16" s="2199"/>
      <c r="H16" s="2199"/>
      <c r="I16" s="2200"/>
      <c r="J16" s="2199"/>
      <c r="K16" s="2199"/>
      <c r="L16" s="2199"/>
      <c r="M16" s="2199"/>
      <c r="N16" s="2201"/>
      <c r="O16" s="2202"/>
      <c r="P16" s="2202"/>
    </row>
    <row r="17" spans="1:47" ht="12.75" customHeight="1" x14ac:dyDescent="0.2">
      <c r="A17" s="2203" t="s">
        <v>14</v>
      </c>
      <c r="B17" s="2204"/>
      <c r="C17" s="2204"/>
      <c r="D17" s="2205"/>
      <c r="E17" s="2204"/>
      <c r="F17" s="2204"/>
      <c r="G17" s="2204"/>
      <c r="H17" s="2204"/>
      <c r="I17" s="2205"/>
      <c r="J17" s="2204"/>
      <c r="K17" s="2204"/>
      <c r="L17" s="2204"/>
      <c r="M17" s="2204"/>
      <c r="N17" s="2206" t="s">
        <v>15</v>
      </c>
      <c r="O17" s="2207" t="s">
        <v>16</v>
      </c>
      <c r="P17" s="2208"/>
    </row>
    <row r="18" spans="1:47" ht="12.75" customHeight="1" x14ac:dyDescent="0.2">
      <c r="A18" s="2209"/>
      <c r="B18" s="2210"/>
      <c r="C18" s="2210"/>
      <c r="D18" s="2211"/>
      <c r="E18" s="2210"/>
      <c r="F18" s="2210"/>
      <c r="G18" s="2210"/>
      <c r="H18" s="2210"/>
      <c r="I18" s="2211"/>
      <c r="J18" s="2210"/>
      <c r="K18" s="2210"/>
      <c r="L18" s="2210"/>
      <c r="M18" s="2210"/>
      <c r="N18" s="2212"/>
      <c r="O18" s="2213"/>
      <c r="P18" s="2214" t="s">
        <v>8</v>
      </c>
    </row>
    <row r="19" spans="1:47" ht="12.75" customHeight="1" x14ac:dyDescent="0.2">
      <c r="A19" s="2215"/>
      <c r="B19" s="2216"/>
      <c r="C19" s="2216"/>
      <c r="D19" s="2217"/>
      <c r="E19" s="2216"/>
      <c r="F19" s="2216"/>
      <c r="G19" s="2216"/>
      <c r="H19" s="2216"/>
      <c r="I19" s="2217"/>
      <c r="J19" s="2216"/>
      <c r="K19" s="2218"/>
      <c r="L19" s="2216" t="s">
        <v>17</v>
      </c>
      <c r="M19" s="2216"/>
      <c r="N19" s="2219"/>
      <c r="O19" s="2220"/>
      <c r="P19" s="2221"/>
      <c r="AU19" s="2222"/>
    </row>
    <row r="20" spans="1:47" ht="12.75" customHeight="1" x14ac:dyDescent="0.2">
      <c r="A20" s="2223"/>
      <c r="B20" s="2224"/>
      <c r="C20" s="2224"/>
      <c r="D20" s="2225"/>
      <c r="E20" s="2224"/>
      <c r="F20" s="2224"/>
      <c r="G20" s="2224"/>
      <c r="H20" s="2224"/>
      <c r="I20" s="2225"/>
      <c r="J20" s="2224"/>
      <c r="K20" s="2224"/>
      <c r="L20" s="2224"/>
      <c r="M20" s="2224"/>
      <c r="N20" s="2226"/>
      <c r="O20" s="2227"/>
      <c r="P20" s="2228"/>
    </row>
    <row r="21" spans="1:47" ht="12.75" customHeight="1" x14ac:dyDescent="0.2">
      <c r="A21" s="2229"/>
      <c r="B21" s="2230"/>
      <c r="C21" s="2231"/>
      <c r="D21" s="2231"/>
      <c r="E21" s="2230"/>
      <c r="F21" s="2230"/>
      <c r="G21" s="2230"/>
      <c r="H21" s="2230" t="s">
        <v>8</v>
      </c>
      <c r="I21" s="2232"/>
      <c r="J21" s="2230"/>
      <c r="K21" s="2230"/>
      <c r="L21" s="2230"/>
      <c r="M21" s="2230"/>
      <c r="N21" s="2233"/>
      <c r="O21" s="2234"/>
      <c r="P21" s="2235"/>
    </row>
    <row r="22" spans="1:47" ht="12.75" customHeight="1" x14ac:dyDescent="0.2">
      <c r="A22" s="2236"/>
      <c r="B22" s="2237"/>
      <c r="C22" s="2237"/>
      <c r="D22" s="2238"/>
      <c r="E22" s="2237"/>
      <c r="F22" s="2237"/>
      <c r="G22" s="2237"/>
      <c r="H22" s="2237"/>
      <c r="I22" s="2238"/>
      <c r="J22" s="2237"/>
      <c r="K22" s="2237"/>
      <c r="L22" s="2237"/>
      <c r="M22" s="2237"/>
      <c r="N22" s="2237"/>
      <c r="O22" s="2237"/>
      <c r="P22" s="2239"/>
    </row>
    <row r="23" spans="1:47" ht="12.75" customHeight="1" x14ac:dyDescent="0.2">
      <c r="A23" s="2240" t="s">
        <v>18</v>
      </c>
      <c r="B23" s="2241"/>
      <c r="C23" s="2241"/>
      <c r="D23" s="2242"/>
      <c r="E23" s="2243" t="s">
        <v>19</v>
      </c>
      <c r="F23" s="2243"/>
      <c r="G23" s="2243"/>
      <c r="H23" s="2243"/>
      <c r="I23" s="2243"/>
      <c r="J23" s="2243"/>
      <c r="K23" s="2243"/>
      <c r="L23" s="2243"/>
      <c r="M23" s="2241"/>
      <c r="N23" s="2241"/>
      <c r="O23" s="2241"/>
      <c r="P23" s="2244"/>
    </row>
    <row r="24" spans="1:47" ht="15.75" x14ac:dyDescent="0.25">
      <c r="A24" s="2245"/>
      <c r="B24" s="2246"/>
      <c r="C24" s="2246"/>
      <c r="D24" s="2247"/>
      <c r="E24" s="2248" t="s">
        <v>20</v>
      </c>
      <c r="F24" s="2248"/>
      <c r="G24" s="2248"/>
      <c r="H24" s="2248"/>
      <c r="I24" s="2248"/>
      <c r="J24" s="2248"/>
      <c r="K24" s="2248"/>
      <c r="L24" s="2248"/>
      <c r="M24" s="2246"/>
      <c r="N24" s="2246"/>
      <c r="O24" s="2246"/>
      <c r="P24" s="2249"/>
    </row>
    <row r="25" spans="1:47" ht="12.75" customHeight="1" x14ac:dyDescent="0.2">
      <c r="A25" s="2250"/>
      <c r="B25" s="2251" t="s">
        <v>21</v>
      </c>
      <c r="C25" s="2252"/>
      <c r="D25" s="2252"/>
      <c r="E25" s="2252"/>
      <c r="F25" s="2252"/>
      <c r="G25" s="2252"/>
      <c r="H25" s="2252"/>
      <c r="I25" s="2252"/>
      <c r="J25" s="2252"/>
      <c r="K25" s="2252"/>
      <c r="L25" s="2252"/>
      <c r="M25" s="2252"/>
      <c r="N25" s="2252"/>
      <c r="O25" s="2253"/>
      <c r="P25" s="2254"/>
    </row>
    <row r="26" spans="1:47" ht="12.75" customHeight="1" x14ac:dyDescent="0.2">
      <c r="A26" s="2255" t="s">
        <v>22</v>
      </c>
      <c r="B26" s="2256" t="s">
        <v>23</v>
      </c>
      <c r="C26" s="2256"/>
      <c r="D26" s="2255" t="s">
        <v>24</v>
      </c>
      <c r="E26" s="2255" t="s">
        <v>25</v>
      </c>
      <c r="F26" s="2255" t="s">
        <v>22</v>
      </c>
      <c r="G26" s="2256" t="s">
        <v>23</v>
      </c>
      <c r="H26" s="2256"/>
      <c r="I26" s="2255" t="s">
        <v>24</v>
      </c>
      <c r="J26" s="2255" t="s">
        <v>25</v>
      </c>
      <c r="K26" s="2255" t="s">
        <v>22</v>
      </c>
      <c r="L26" s="2256" t="s">
        <v>23</v>
      </c>
      <c r="M26" s="2256"/>
      <c r="N26" s="2257" t="s">
        <v>24</v>
      </c>
      <c r="O26" s="2255" t="s">
        <v>25</v>
      </c>
      <c r="P26" s="2258"/>
    </row>
    <row r="27" spans="1:47" ht="12.75" customHeight="1" x14ac:dyDescent="0.2">
      <c r="A27" s="2259"/>
      <c r="B27" s="2260" t="s">
        <v>26</v>
      </c>
      <c r="C27" s="2260" t="s">
        <v>2</v>
      </c>
      <c r="D27" s="2259"/>
      <c r="E27" s="2259"/>
      <c r="F27" s="2259"/>
      <c r="G27" s="2260" t="s">
        <v>26</v>
      </c>
      <c r="H27" s="2260" t="s">
        <v>2</v>
      </c>
      <c r="I27" s="2259"/>
      <c r="J27" s="2259"/>
      <c r="K27" s="2259"/>
      <c r="L27" s="2260" t="s">
        <v>26</v>
      </c>
      <c r="M27" s="2260" t="s">
        <v>2</v>
      </c>
      <c r="N27" s="2261"/>
      <c r="O27" s="2259"/>
      <c r="P27" s="2262"/>
      <c r="Q27" s="41" t="s">
        <v>165</v>
      </c>
      <c r="R27" s="40"/>
      <c r="S27" t="s">
        <v>166</v>
      </c>
    </row>
    <row r="28" spans="1:47" ht="12.75" customHeight="1" x14ac:dyDescent="0.2">
      <c r="A28" s="2263">
        <v>1</v>
      </c>
      <c r="B28" s="2264">
        <v>0</v>
      </c>
      <c r="C28" s="2265">
        <v>0.15</v>
      </c>
      <c r="D28" s="2266">
        <v>12000</v>
      </c>
      <c r="E28" s="2267">
        <f t="shared" ref="E28:E59" si="0">D28*(100-2.6)/100</f>
        <v>11688</v>
      </c>
      <c r="F28" s="2268">
        <v>33</v>
      </c>
      <c r="G28" s="2269">
        <v>8</v>
      </c>
      <c r="H28" s="2269">
        <v>8.15</v>
      </c>
      <c r="I28" s="2266">
        <v>12000</v>
      </c>
      <c r="J28" s="2267">
        <f t="shared" ref="J28:J59" si="1">I28*(100-2.6)/100</f>
        <v>11688</v>
      </c>
      <c r="K28" s="2268">
        <v>65</v>
      </c>
      <c r="L28" s="2269">
        <v>16</v>
      </c>
      <c r="M28" s="2269">
        <v>16.149999999999999</v>
      </c>
      <c r="N28" s="2266">
        <v>12000</v>
      </c>
      <c r="O28" s="2267">
        <f t="shared" ref="O28:O59" si="2">N28*(100-2.6)/100</f>
        <v>11688</v>
      </c>
      <c r="P28" s="2270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2271">
        <v>2</v>
      </c>
      <c r="B29" s="2271">
        <v>0.15</v>
      </c>
      <c r="C29" s="2272">
        <v>0.3</v>
      </c>
      <c r="D29" s="2273">
        <v>12000</v>
      </c>
      <c r="E29" s="2274">
        <f t="shared" si="0"/>
        <v>11688</v>
      </c>
      <c r="F29" s="2275">
        <v>34</v>
      </c>
      <c r="G29" s="2276">
        <v>8.15</v>
      </c>
      <c r="H29" s="2276">
        <v>8.3000000000000007</v>
      </c>
      <c r="I29" s="2273">
        <v>12000</v>
      </c>
      <c r="J29" s="2274">
        <f t="shared" si="1"/>
        <v>11688</v>
      </c>
      <c r="K29" s="2275">
        <v>66</v>
      </c>
      <c r="L29" s="2276">
        <v>16.149999999999999</v>
      </c>
      <c r="M29" s="2276">
        <v>16.3</v>
      </c>
      <c r="N29" s="2273">
        <v>12000</v>
      </c>
      <c r="O29" s="2274">
        <f t="shared" si="2"/>
        <v>11688</v>
      </c>
      <c r="P29" s="2277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2278">
        <v>3</v>
      </c>
      <c r="B30" s="2279">
        <v>0.3</v>
      </c>
      <c r="C30" s="2280">
        <v>0.45</v>
      </c>
      <c r="D30" s="2281">
        <v>12000</v>
      </c>
      <c r="E30" s="2282">
        <f t="shared" si="0"/>
        <v>11688</v>
      </c>
      <c r="F30" s="2283">
        <v>35</v>
      </c>
      <c r="G30" s="2284">
        <v>8.3000000000000007</v>
      </c>
      <c r="H30" s="2284">
        <v>8.4499999999999993</v>
      </c>
      <c r="I30" s="2281">
        <v>12000</v>
      </c>
      <c r="J30" s="2282">
        <f t="shared" si="1"/>
        <v>11688</v>
      </c>
      <c r="K30" s="2283">
        <v>67</v>
      </c>
      <c r="L30" s="2284">
        <v>16.3</v>
      </c>
      <c r="M30" s="2284">
        <v>16.45</v>
      </c>
      <c r="N30" s="2281">
        <v>12000</v>
      </c>
      <c r="O30" s="2282">
        <f t="shared" si="2"/>
        <v>11688</v>
      </c>
      <c r="P30" s="2285"/>
      <c r="Q30" s="10609">
        <v>2</v>
      </c>
      <c r="R30" s="10651">
        <v>2.15</v>
      </c>
      <c r="S30" s="39">
        <f>AVERAGE(D36:D39)</f>
        <v>12000</v>
      </c>
      <c r="V30" s="2286"/>
    </row>
    <row r="31" spans="1:47" ht="12.75" customHeight="1" x14ac:dyDescent="0.2">
      <c r="A31" s="2287">
        <v>4</v>
      </c>
      <c r="B31" s="2287">
        <v>0.45</v>
      </c>
      <c r="C31" s="2288">
        <v>1</v>
      </c>
      <c r="D31" s="2289">
        <v>12000</v>
      </c>
      <c r="E31" s="2290">
        <f t="shared" si="0"/>
        <v>11688</v>
      </c>
      <c r="F31" s="2291">
        <v>36</v>
      </c>
      <c r="G31" s="2288">
        <v>8.4499999999999993</v>
      </c>
      <c r="H31" s="2288">
        <v>9</v>
      </c>
      <c r="I31" s="2289">
        <v>12000</v>
      </c>
      <c r="J31" s="2290">
        <f t="shared" si="1"/>
        <v>11688</v>
      </c>
      <c r="K31" s="2291">
        <v>68</v>
      </c>
      <c r="L31" s="2288">
        <v>16.45</v>
      </c>
      <c r="M31" s="2288">
        <v>17</v>
      </c>
      <c r="N31" s="2289">
        <v>12000</v>
      </c>
      <c r="O31" s="2290">
        <f t="shared" si="2"/>
        <v>11688</v>
      </c>
      <c r="P31" s="2292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2293">
        <v>5</v>
      </c>
      <c r="B32" s="2294">
        <v>1</v>
      </c>
      <c r="C32" s="2295">
        <v>1.1499999999999999</v>
      </c>
      <c r="D32" s="2296">
        <v>12000</v>
      </c>
      <c r="E32" s="2297">
        <f t="shared" si="0"/>
        <v>11688</v>
      </c>
      <c r="F32" s="2298">
        <v>37</v>
      </c>
      <c r="G32" s="2294">
        <v>9</v>
      </c>
      <c r="H32" s="2294">
        <v>9.15</v>
      </c>
      <c r="I32" s="2296">
        <v>12000</v>
      </c>
      <c r="J32" s="2297">
        <f t="shared" si="1"/>
        <v>11688</v>
      </c>
      <c r="K32" s="2298">
        <v>69</v>
      </c>
      <c r="L32" s="2294">
        <v>17</v>
      </c>
      <c r="M32" s="2294">
        <v>17.149999999999999</v>
      </c>
      <c r="N32" s="2296">
        <v>12000</v>
      </c>
      <c r="O32" s="2297">
        <f t="shared" si="2"/>
        <v>11688</v>
      </c>
      <c r="P32" s="2299"/>
      <c r="Q32" s="10609">
        <v>4</v>
      </c>
      <c r="R32" s="10626">
        <v>4.1500000000000004</v>
      </c>
      <c r="S32" s="39">
        <f>AVERAGE(D44:D47)</f>
        <v>12000</v>
      </c>
      <c r="AQ32" s="2296"/>
    </row>
    <row r="33" spans="1:19" ht="12.75" customHeight="1" x14ac:dyDescent="0.2">
      <c r="A33" s="2300">
        <v>6</v>
      </c>
      <c r="B33" s="2301">
        <v>1.1499999999999999</v>
      </c>
      <c r="C33" s="2302">
        <v>1.3</v>
      </c>
      <c r="D33" s="2303">
        <v>12000</v>
      </c>
      <c r="E33" s="2304">
        <f t="shared" si="0"/>
        <v>11688</v>
      </c>
      <c r="F33" s="2305">
        <v>38</v>
      </c>
      <c r="G33" s="2302">
        <v>9.15</v>
      </c>
      <c r="H33" s="2302">
        <v>9.3000000000000007</v>
      </c>
      <c r="I33" s="2303">
        <v>12000</v>
      </c>
      <c r="J33" s="2304">
        <f t="shared" si="1"/>
        <v>11688</v>
      </c>
      <c r="K33" s="2305">
        <v>70</v>
      </c>
      <c r="L33" s="2302">
        <v>17.149999999999999</v>
      </c>
      <c r="M33" s="2302">
        <v>17.3</v>
      </c>
      <c r="N33" s="2303">
        <v>12000</v>
      </c>
      <c r="O33" s="2304">
        <f t="shared" si="2"/>
        <v>11688</v>
      </c>
      <c r="P33" s="2306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2307">
        <v>7</v>
      </c>
      <c r="B34" s="2308">
        <v>1.3</v>
      </c>
      <c r="C34" s="2309">
        <v>1.45</v>
      </c>
      <c r="D34" s="2310">
        <v>12000</v>
      </c>
      <c r="E34" s="2311">
        <f t="shared" si="0"/>
        <v>11688</v>
      </c>
      <c r="F34" s="2312">
        <v>39</v>
      </c>
      <c r="G34" s="2313">
        <v>9.3000000000000007</v>
      </c>
      <c r="H34" s="2313">
        <v>9.4499999999999993</v>
      </c>
      <c r="I34" s="2310">
        <v>12000</v>
      </c>
      <c r="J34" s="2311">
        <f t="shared" si="1"/>
        <v>11688</v>
      </c>
      <c r="K34" s="2312">
        <v>71</v>
      </c>
      <c r="L34" s="2313">
        <v>17.3</v>
      </c>
      <c r="M34" s="2313">
        <v>17.45</v>
      </c>
      <c r="N34" s="2310">
        <v>12000</v>
      </c>
      <c r="O34" s="2311">
        <f t="shared" si="2"/>
        <v>11688</v>
      </c>
      <c r="P34" s="2314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2315">
        <v>8</v>
      </c>
      <c r="B35" s="2315">
        <v>1.45</v>
      </c>
      <c r="C35" s="2316">
        <v>2</v>
      </c>
      <c r="D35" s="2317">
        <v>12000</v>
      </c>
      <c r="E35" s="2318">
        <f t="shared" si="0"/>
        <v>11688</v>
      </c>
      <c r="F35" s="2319">
        <v>40</v>
      </c>
      <c r="G35" s="2316">
        <v>9.4499999999999993</v>
      </c>
      <c r="H35" s="2316">
        <v>10</v>
      </c>
      <c r="I35" s="2317">
        <v>12000</v>
      </c>
      <c r="J35" s="2318">
        <f t="shared" si="1"/>
        <v>11688</v>
      </c>
      <c r="K35" s="2319">
        <v>72</v>
      </c>
      <c r="L35" s="2320">
        <v>17.45</v>
      </c>
      <c r="M35" s="2316">
        <v>18</v>
      </c>
      <c r="N35" s="2317">
        <v>12000</v>
      </c>
      <c r="O35" s="2318">
        <f t="shared" si="2"/>
        <v>11688</v>
      </c>
      <c r="P35" s="2321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2322">
        <v>9</v>
      </c>
      <c r="B36" s="2323">
        <v>2</v>
      </c>
      <c r="C36" s="2324">
        <v>2.15</v>
      </c>
      <c r="D36" s="2325">
        <v>12000</v>
      </c>
      <c r="E36" s="2326">
        <f t="shared" si="0"/>
        <v>11688</v>
      </c>
      <c r="F36" s="2327">
        <v>41</v>
      </c>
      <c r="G36" s="2328">
        <v>10</v>
      </c>
      <c r="H36" s="2329">
        <v>10.15</v>
      </c>
      <c r="I36" s="2325">
        <v>12000</v>
      </c>
      <c r="J36" s="2326">
        <f t="shared" si="1"/>
        <v>11688</v>
      </c>
      <c r="K36" s="2327">
        <v>73</v>
      </c>
      <c r="L36" s="2329">
        <v>18</v>
      </c>
      <c r="M36" s="2328">
        <v>18.149999999999999</v>
      </c>
      <c r="N36" s="2325">
        <v>12000</v>
      </c>
      <c r="O36" s="2326">
        <f t="shared" si="2"/>
        <v>11688</v>
      </c>
      <c r="P36" s="2330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2331">
        <v>10</v>
      </c>
      <c r="B37" s="2331">
        <v>2.15</v>
      </c>
      <c r="C37" s="2332">
        <v>2.2999999999999998</v>
      </c>
      <c r="D37" s="2333">
        <v>12000</v>
      </c>
      <c r="E37" s="2334">
        <f t="shared" si="0"/>
        <v>11688</v>
      </c>
      <c r="F37" s="2335">
        <v>42</v>
      </c>
      <c r="G37" s="2332">
        <v>10.15</v>
      </c>
      <c r="H37" s="2336">
        <v>10.3</v>
      </c>
      <c r="I37" s="2333">
        <v>12000</v>
      </c>
      <c r="J37" s="2334">
        <f t="shared" si="1"/>
        <v>11688</v>
      </c>
      <c r="K37" s="2335">
        <v>74</v>
      </c>
      <c r="L37" s="2336">
        <v>18.149999999999999</v>
      </c>
      <c r="M37" s="2332">
        <v>18.3</v>
      </c>
      <c r="N37" s="2333">
        <v>12000</v>
      </c>
      <c r="O37" s="2334">
        <f t="shared" si="2"/>
        <v>11688</v>
      </c>
      <c r="P37" s="2337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2338">
        <v>11</v>
      </c>
      <c r="B38" s="2339">
        <v>2.2999999999999998</v>
      </c>
      <c r="C38" s="2340">
        <v>2.4500000000000002</v>
      </c>
      <c r="D38" s="2341">
        <v>12000</v>
      </c>
      <c r="E38" s="2342">
        <f t="shared" si="0"/>
        <v>11688</v>
      </c>
      <c r="F38" s="2343">
        <v>43</v>
      </c>
      <c r="G38" s="2344">
        <v>10.3</v>
      </c>
      <c r="H38" s="2345">
        <v>10.45</v>
      </c>
      <c r="I38" s="2341">
        <v>12000</v>
      </c>
      <c r="J38" s="2342">
        <f t="shared" si="1"/>
        <v>11688</v>
      </c>
      <c r="K38" s="2343">
        <v>75</v>
      </c>
      <c r="L38" s="2345">
        <v>18.3</v>
      </c>
      <c r="M38" s="2344">
        <v>18.45</v>
      </c>
      <c r="N38" s="2341">
        <v>12000</v>
      </c>
      <c r="O38" s="2342">
        <f t="shared" si="2"/>
        <v>11688</v>
      </c>
      <c r="P38" s="2346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2347">
        <v>12</v>
      </c>
      <c r="B39" s="2347">
        <v>2.4500000000000002</v>
      </c>
      <c r="C39" s="2348">
        <v>3</v>
      </c>
      <c r="D39" s="2349">
        <v>12000</v>
      </c>
      <c r="E39" s="2350">
        <f t="shared" si="0"/>
        <v>11688</v>
      </c>
      <c r="F39" s="2351">
        <v>44</v>
      </c>
      <c r="G39" s="2348">
        <v>10.45</v>
      </c>
      <c r="H39" s="2352">
        <v>11</v>
      </c>
      <c r="I39" s="2349">
        <v>12000</v>
      </c>
      <c r="J39" s="2350">
        <f t="shared" si="1"/>
        <v>11688</v>
      </c>
      <c r="K39" s="2351">
        <v>76</v>
      </c>
      <c r="L39" s="2352">
        <v>18.45</v>
      </c>
      <c r="M39" s="2348">
        <v>19</v>
      </c>
      <c r="N39" s="2349">
        <v>12000</v>
      </c>
      <c r="O39" s="2350">
        <f t="shared" si="2"/>
        <v>11688</v>
      </c>
      <c r="P39" s="2353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2354">
        <v>13</v>
      </c>
      <c r="B40" s="2355">
        <v>3</v>
      </c>
      <c r="C40" s="2356">
        <v>3.15</v>
      </c>
      <c r="D40" s="2357">
        <v>12000</v>
      </c>
      <c r="E40" s="2358">
        <f t="shared" si="0"/>
        <v>11688</v>
      </c>
      <c r="F40" s="2359">
        <v>45</v>
      </c>
      <c r="G40" s="2360">
        <v>11</v>
      </c>
      <c r="H40" s="2361">
        <v>11.15</v>
      </c>
      <c r="I40" s="2357">
        <v>12000</v>
      </c>
      <c r="J40" s="2358">
        <f t="shared" si="1"/>
        <v>11688</v>
      </c>
      <c r="K40" s="2359">
        <v>77</v>
      </c>
      <c r="L40" s="2361">
        <v>19</v>
      </c>
      <c r="M40" s="2360">
        <v>19.149999999999999</v>
      </c>
      <c r="N40" s="2357">
        <v>12000</v>
      </c>
      <c r="O40" s="2358">
        <f t="shared" si="2"/>
        <v>11688</v>
      </c>
      <c r="P40" s="2362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2363">
        <v>14</v>
      </c>
      <c r="B41" s="2363">
        <v>3.15</v>
      </c>
      <c r="C41" s="2364">
        <v>3.3</v>
      </c>
      <c r="D41" s="2365">
        <v>12000</v>
      </c>
      <c r="E41" s="2366">
        <f t="shared" si="0"/>
        <v>11688</v>
      </c>
      <c r="F41" s="2367">
        <v>46</v>
      </c>
      <c r="G41" s="2368">
        <v>11.15</v>
      </c>
      <c r="H41" s="2364">
        <v>11.3</v>
      </c>
      <c r="I41" s="2365">
        <v>12000</v>
      </c>
      <c r="J41" s="2366">
        <f t="shared" si="1"/>
        <v>11688</v>
      </c>
      <c r="K41" s="2367">
        <v>78</v>
      </c>
      <c r="L41" s="2364">
        <v>19.149999999999999</v>
      </c>
      <c r="M41" s="2368">
        <v>19.3</v>
      </c>
      <c r="N41" s="2365">
        <v>12000</v>
      </c>
      <c r="O41" s="2366">
        <f t="shared" si="2"/>
        <v>11688</v>
      </c>
      <c r="P41" s="2369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2370">
        <v>15</v>
      </c>
      <c r="B42" s="2371">
        <v>3.3</v>
      </c>
      <c r="C42" s="2372">
        <v>3.45</v>
      </c>
      <c r="D42" s="2373">
        <v>12000</v>
      </c>
      <c r="E42" s="2374">
        <f t="shared" si="0"/>
        <v>11688</v>
      </c>
      <c r="F42" s="2375">
        <v>47</v>
      </c>
      <c r="G42" s="2376">
        <v>11.3</v>
      </c>
      <c r="H42" s="2377">
        <v>11.45</v>
      </c>
      <c r="I42" s="2373">
        <v>12000</v>
      </c>
      <c r="J42" s="2374">
        <f t="shared" si="1"/>
        <v>11688</v>
      </c>
      <c r="K42" s="2375">
        <v>79</v>
      </c>
      <c r="L42" s="2377">
        <v>19.3</v>
      </c>
      <c r="M42" s="2376">
        <v>19.45</v>
      </c>
      <c r="N42" s="2373">
        <v>12000</v>
      </c>
      <c r="O42" s="2374">
        <f t="shared" si="2"/>
        <v>11688</v>
      </c>
      <c r="P42" s="2378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2379">
        <v>16</v>
      </c>
      <c r="B43" s="2379">
        <v>3.45</v>
      </c>
      <c r="C43" s="2380">
        <v>4</v>
      </c>
      <c r="D43" s="2381">
        <v>12000</v>
      </c>
      <c r="E43" s="2382">
        <f t="shared" si="0"/>
        <v>11688</v>
      </c>
      <c r="F43" s="2383">
        <v>48</v>
      </c>
      <c r="G43" s="2384">
        <v>11.45</v>
      </c>
      <c r="H43" s="2380">
        <v>12</v>
      </c>
      <c r="I43" s="2381">
        <v>12000</v>
      </c>
      <c r="J43" s="2382">
        <f t="shared" si="1"/>
        <v>11688</v>
      </c>
      <c r="K43" s="2383">
        <v>80</v>
      </c>
      <c r="L43" s="2380">
        <v>19.45</v>
      </c>
      <c r="M43" s="2380">
        <v>20</v>
      </c>
      <c r="N43" s="2381">
        <v>12000</v>
      </c>
      <c r="O43" s="2382">
        <f t="shared" si="2"/>
        <v>11688</v>
      </c>
      <c r="P43" s="2385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2386">
        <v>17</v>
      </c>
      <c r="B44" s="2387">
        <v>4</v>
      </c>
      <c r="C44" s="2388">
        <v>4.1500000000000004</v>
      </c>
      <c r="D44" s="2389">
        <v>12000</v>
      </c>
      <c r="E44" s="2390">
        <f t="shared" si="0"/>
        <v>11688</v>
      </c>
      <c r="F44" s="2391">
        <v>49</v>
      </c>
      <c r="G44" s="2392">
        <v>12</v>
      </c>
      <c r="H44" s="2393">
        <v>12.15</v>
      </c>
      <c r="I44" s="2389">
        <v>12000</v>
      </c>
      <c r="J44" s="2390">
        <f t="shared" si="1"/>
        <v>11688</v>
      </c>
      <c r="K44" s="2391">
        <v>81</v>
      </c>
      <c r="L44" s="2393">
        <v>20</v>
      </c>
      <c r="M44" s="2392">
        <v>20.149999999999999</v>
      </c>
      <c r="N44" s="2389">
        <v>12000</v>
      </c>
      <c r="O44" s="2390">
        <f t="shared" si="2"/>
        <v>11688</v>
      </c>
      <c r="P44" s="2394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2395">
        <v>18</v>
      </c>
      <c r="B45" s="2395">
        <v>4.1500000000000004</v>
      </c>
      <c r="C45" s="2396">
        <v>4.3</v>
      </c>
      <c r="D45" s="2397">
        <v>12000</v>
      </c>
      <c r="E45" s="2398">
        <f t="shared" si="0"/>
        <v>11688</v>
      </c>
      <c r="F45" s="2399">
        <v>50</v>
      </c>
      <c r="G45" s="2400">
        <v>12.15</v>
      </c>
      <c r="H45" s="2396">
        <v>12.3</v>
      </c>
      <c r="I45" s="2397">
        <v>12000</v>
      </c>
      <c r="J45" s="2398">
        <f t="shared" si="1"/>
        <v>11688</v>
      </c>
      <c r="K45" s="2399">
        <v>82</v>
      </c>
      <c r="L45" s="2396">
        <v>20.149999999999999</v>
      </c>
      <c r="M45" s="2400">
        <v>20.3</v>
      </c>
      <c r="N45" s="2397">
        <v>12000</v>
      </c>
      <c r="O45" s="2398">
        <f t="shared" si="2"/>
        <v>11688</v>
      </c>
      <c r="P45" s="2401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2402">
        <v>19</v>
      </c>
      <c r="B46" s="2403">
        <v>4.3</v>
      </c>
      <c r="C46" s="2404">
        <v>4.45</v>
      </c>
      <c r="D46" s="2405">
        <v>12000</v>
      </c>
      <c r="E46" s="2406">
        <f t="shared" si="0"/>
        <v>11688</v>
      </c>
      <c r="F46" s="2407">
        <v>51</v>
      </c>
      <c r="G46" s="2408">
        <v>12.3</v>
      </c>
      <c r="H46" s="2409">
        <v>12.45</v>
      </c>
      <c r="I46" s="2405">
        <v>12000</v>
      </c>
      <c r="J46" s="2406">
        <f t="shared" si="1"/>
        <v>11688</v>
      </c>
      <c r="K46" s="2407">
        <v>83</v>
      </c>
      <c r="L46" s="2409">
        <v>20.3</v>
      </c>
      <c r="M46" s="2408">
        <v>20.45</v>
      </c>
      <c r="N46" s="2405">
        <v>12000</v>
      </c>
      <c r="O46" s="2406">
        <f t="shared" si="2"/>
        <v>11688</v>
      </c>
      <c r="P46" s="2410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2411">
        <v>20</v>
      </c>
      <c r="B47" s="2411">
        <v>4.45</v>
      </c>
      <c r="C47" s="2412">
        <v>5</v>
      </c>
      <c r="D47" s="2413">
        <v>12000</v>
      </c>
      <c r="E47" s="2414">
        <f t="shared" si="0"/>
        <v>11688</v>
      </c>
      <c r="F47" s="2415">
        <v>52</v>
      </c>
      <c r="G47" s="2416">
        <v>12.45</v>
      </c>
      <c r="H47" s="2412">
        <v>13</v>
      </c>
      <c r="I47" s="2413">
        <v>12000</v>
      </c>
      <c r="J47" s="2414">
        <f t="shared" si="1"/>
        <v>11688</v>
      </c>
      <c r="K47" s="2415">
        <v>84</v>
      </c>
      <c r="L47" s="2412">
        <v>20.45</v>
      </c>
      <c r="M47" s="2416">
        <v>21</v>
      </c>
      <c r="N47" s="2413">
        <v>12000</v>
      </c>
      <c r="O47" s="2414">
        <f t="shared" si="2"/>
        <v>11688</v>
      </c>
      <c r="P47" s="2417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2418">
        <v>21</v>
      </c>
      <c r="B48" s="2419">
        <v>5</v>
      </c>
      <c r="C48" s="2420">
        <v>5.15</v>
      </c>
      <c r="D48" s="2421">
        <v>12000</v>
      </c>
      <c r="E48" s="2422">
        <f t="shared" si="0"/>
        <v>11688</v>
      </c>
      <c r="F48" s="2423">
        <v>53</v>
      </c>
      <c r="G48" s="2419">
        <v>13</v>
      </c>
      <c r="H48" s="2424">
        <v>13.15</v>
      </c>
      <c r="I48" s="2421">
        <v>12000</v>
      </c>
      <c r="J48" s="2422">
        <f t="shared" si="1"/>
        <v>11688</v>
      </c>
      <c r="K48" s="2423">
        <v>85</v>
      </c>
      <c r="L48" s="2424">
        <v>21</v>
      </c>
      <c r="M48" s="2419">
        <v>21.15</v>
      </c>
      <c r="N48" s="2421">
        <v>12000</v>
      </c>
      <c r="O48" s="2422">
        <f t="shared" si="2"/>
        <v>11688</v>
      </c>
      <c r="P48" s="2425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2426">
        <v>22</v>
      </c>
      <c r="B49" s="2427">
        <v>5.15</v>
      </c>
      <c r="C49" s="2428">
        <v>5.3</v>
      </c>
      <c r="D49" s="2429">
        <v>12000</v>
      </c>
      <c r="E49" s="2430">
        <f t="shared" si="0"/>
        <v>11688</v>
      </c>
      <c r="F49" s="2431">
        <v>54</v>
      </c>
      <c r="G49" s="2432">
        <v>13.15</v>
      </c>
      <c r="H49" s="2428">
        <v>13.3</v>
      </c>
      <c r="I49" s="2429">
        <v>12000</v>
      </c>
      <c r="J49" s="2430">
        <f t="shared" si="1"/>
        <v>11688</v>
      </c>
      <c r="K49" s="2431">
        <v>86</v>
      </c>
      <c r="L49" s="2428">
        <v>21.15</v>
      </c>
      <c r="M49" s="2432">
        <v>21.3</v>
      </c>
      <c r="N49" s="2429">
        <v>12000</v>
      </c>
      <c r="O49" s="2430">
        <f t="shared" si="2"/>
        <v>11688</v>
      </c>
      <c r="P49" s="2433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2434">
        <v>23</v>
      </c>
      <c r="B50" s="2435">
        <v>5.3</v>
      </c>
      <c r="C50" s="2436">
        <v>5.45</v>
      </c>
      <c r="D50" s="2437">
        <v>12000</v>
      </c>
      <c r="E50" s="2438">
        <f t="shared" si="0"/>
        <v>11688</v>
      </c>
      <c r="F50" s="2439">
        <v>55</v>
      </c>
      <c r="G50" s="2435">
        <v>13.3</v>
      </c>
      <c r="H50" s="2440">
        <v>13.45</v>
      </c>
      <c r="I50" s="2437">
        <v>12000</v>
      </c>
      <c r="J50" s="2438">
        <f t="shared" si="1"/>
        <v>11688</v>
      </c>
      <c r="K50" s="2439">
        <v>87</v>
      </c>
      <c r="L50" s="2440">
        <v>21.3</v>
      </c>
      <c r="M50" s="2435">
        <v>21.45</v>
      </c>
      <c r="N50" s="2437">
        <v>12000</v>
      </c>
      <c r="O50" s="2438">
        <f t="shared" si="2"/>
        <v>11688</v>
      </c>
      <c r="P50" s="2441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2442">
        <v>24</v>
      </c>
      <c r="B51" s="2443">
        <v>5.45</v>
      </c>
      <c r="C51" s="2444">
        <v>6</v>
      </c>
      <c r="D51" s="2445">
        <v>12000</v>
      </c>
      <c r="E51" s="2446">
        <f t="shared" si="0"/>
        <v>11688</v>
      </c>
      <c r="F51" s="2447">
        <v>56</v>
      </c>
      <c r="G51" s="2448">
        <v>13.45</v>
      </c>
      <c r="H51" s="2444">
        <v>14</v>
      </c>
      <c r="I51" s="2445">
        <v>12000</v>
      </c>
      <c r="J51" s="2446">
        <f t="shared" si="1"/>
        <v>11688</v>
      </c>
      <c r="K51" s="2447">
        <v>88</v>
      </c>
      <c r="L51" s="2444">
        <v>21.45</v>
      </c>
      <c r="M51" s="2448">
        <v>22</v>
      </c>
      <c r="N51" s="2445">
        <v>12000</v>
      </c>
      <c r="O51" s="2446">
        <f t="shared" si="2"/>
        <v>11688</v>
      </c>
      <c r="P51" s="2449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2450">
        <v>25</v>
      </c>
      <c r="B52" s="2451">
        <v>6</v>
      </c>
      <c r="C52" s="2452">
        <v>6.15</v>
      </c>
      <c r="D52" s="2453">
        <v>12000</v>
      </c>
      <c r="E52" s="2454">
        <f t="shared" si="0"/>
        <v>11688</v>
      </c>
      <c r="F52" s="2455">
        <v>57</v>
      </c>
      <c r="G52" s="2451">
        <v>14</v>
      </c>
      <c r="H52" s="2456">
        <v>14.15</v>
      </c>
      <c r="I52" s="2453">
        <v>12000</v>
      </c>
      <c r="J52" s="2454">
        <f t="shared" si="1"/>
        <v>11688</v>
      </c>
      <c r="K52" s="2455">
        <v>89</v>
      </c>
      <c r="L52" s="2456">
        <v>22</v>
      </c>
      <c r="M52" s="2451">
        <v>22.15</v>
      </c>
      <c r="N52" s="2453">
        <v>12000</v>
      </c>
      <c r="O52" s="2454">
        <f t="shared" si="2"/>
        <v>11688</v>
      </c>
      <c r="P52" s="2457"/>
      <c r="Q52" t="s">
        <v>167</v>
      </c>
      <c r="S52" s="39">
        <f>AVERAGE(S28:S51)</f>
        <v>12000</v>
      </c>
    </row>
    <row r="53" spans="1:19" x14ac:dyDescent="0.2">
      <c r="A53" s="2458">
        <v>26</v>
      </c>
      <c r="B53" s="2459">
        <v>6.15</v>
      </c>
      <c r="C53" s="2460">
        <v>6.3</v>
      </c>
      <c r="D53" s="2461">
        <v>12000</v>
      </c>
      <c r="E53" s="2462">
        <f t="shared" si="0"/>
        <v>11688</v>
      </c>
      <c r="F53" s="2463">
        <v>58</v>
      </c>
      <c r="G53" s="2464">
        <v>14.15</v>
      </c>
      <c r="H53" s="2460">
        <v>14.3</v>
      </c>
      <c r="I53" s="2461">
        <v>12000</v>
      </c>
      <c r="J53" s="2462">
        <f t="shared" si="1"/>
        <v>11688</v>
      </c>
      <c r="K53" s="2463">
        <v>90</v>
      </c>
      <c r="L53" s="2460">
        <v>22.15</v>
      </c>
      <c r="M53" s="2464">
        <v>22.3</v>
      </c>
      <c r="N53" s="2461">
        <v>12000</v>
      </c>
      <c r="O53" s="2462">
        <f t="shared" si="2"/>
        <v>11688</v>
      </c>
      <c r="P53" s="2465"/>
    </row>
    <row r="54" spans="1:19" x14ac:dyDescent="0.2">
      <c r="A54" s="2466">
        <v>27</v>
      </c>
      <c r="B54" s="2467">
        <v>6.3</v>
      </c>
      <c r="C54" s="2468">
        <v>6.45</v>
      </c>
      <c r="D54" s="2469">
        <v>12000</v>
      </c>
      <c r="E54" s="2470">
        <f t="shared" si="0"/>
        <v>11688</v>
      </c>
      <c r="F54" s="2471">
        <v>59</v>
      </c>
      <c r="G54" s="2467">
        <v>14.3</v>
      </c>
      <c r="H54" s="2472">
        <v>14.45</v>
      </c>
      <c r="I54" s="2469">
        <v>12000</v>
      </c>
      <c r="J54" s="2470">
        <f t="shared" si="1"/>
        <v>11688</v>
      </c>
      <c r="K54" s="2471">
        <v>91</v>
      </c>
      <c r="L54" s="2472">
        <v>22.3</v>
      </c>
      <c r="M54" s="2467">
        <v>22.45</v>
      </c>
      <c r="N54" s="2469">
        <v>12000</v>
      </c>
      <c r="O54" s="2470">
        <f t="shared" si="2"/>
        <v>11688</v>
      </c>
      <c r="P54" s="2473"/>
    </row>
    <row r="55" spans="1:19" x14ac:dyDescent="0.2">
      <c r="A55" s="2474">
        <v>28</v>
      </c>
      <c r="B55" s="2475">
        <v>6.45</v>
      </c>
      <c r="C55" s="2476">
        <v>7</v>
      </c>
      <c r="D55" s="2477">
        <v>12000</v>
      </c>
      <c r="E55" s="2478">
        <f t="shared" si="0"/>
        <v>11688</v>
      </c>
      <c r="F55" s="2479">
        <v>60</v>
      </c>
      <c r="G55" s="2480">
        <v>14.45</v>
      </c>
      <c r="H55" s="2480">
        <v>15</v>
      </c>
      <c r="I55" s="2477">
        <v>12000</v>
      </c>
      <c r="J55" s="2478">
        <f t="shared" si="1"/>
        <v>11688</v>
      </c>
      <c r="K55" s="2479">
        <v>92</v>
      </c>
      <c r="L55" s="2476">
        <v>22.45</v>
      </c>
      <c r="M55" s="2480">
        <v>23</v>
      </c>
      <c r="N55" s="2477">
        <v>12000</v>
      </c>
      <c r="O55" s="2478">
        <f t="shared" si="2"/>
        <v>11688</v>
      </c>
      <c r="P55" s="2481"/>
    </row>
    <row r="56" spans="1:19" x14ac:dyDescent="0.2">
      <c r="A56" s="2482">
        <v>29</v>
      </c>
      <c r="B56" s="2483">
        <v>7</v>
      </c>
      <c r="C56" s="2484">
        <v>7.15</v>
      </c>
      <c r="D56" s="2485">
        <v>12000</v>
      </c>
      <c r="E56" s="2486">
        <f t="shared" si="0"/>
        <v>11688</v>
      </c>
      <c r="F56" s="2487">
        <v>61</v>
      </c>
      <c r="G56" s="2483">
        <v>15</v>
      </c>
      <c r="H56" s="2483">
        <v>15.15</v>
      </c>
      <c r="I56" s="2485">
        <v>12000</v>
      </c>
      <c r="J56" s="2486">
        <f t="shared" si="1"/>
        <v>11688</v>
      </c>
      <c r="K56" s="2487">
        <v>93</v>
      </c>
      <c r="L56" s="2488">
        <v>23</v>
      </c>
      <c r="M56" s="2483">
        <v>23.15</v>
      </c>
      <c r="N56" s="2485">
        <v>12000</v>
      </c>
      <c r="O56" s="2486">
        <f t="shared" si="2"/>
        <v>11688</v>
      </c>
      <c r="P56" s="2489"/>
    </row>
    <row r="57" spans="1:19" x14ac:dyDescent="0.2">
      <c r="A57" s="2490">
        <v>30</v>
      </c>
      <c r="B57" s="2491">
        <v>7.15</v>
      </c>
      <c r="C57" s="2492">
        <v>7.3</v>
      </c>
      <c r="D57" s="2493">
        <v>12000</v>
      </c>
      <c r="E57" s="2494">
        <f t="shared" si="0"/>
        <v>11688</v>
      </c>
      <c r="F57" s="2495">
        <v>62</v>
      </c>
      <c r="G57" s="2496">
        <v>15.15</v>
      </c>
      <c r="H57" s="2496">
        <v>15.3</v>
      </c>
      <c r="I57" s="2493">
        <v>12000</v>
      </c>
      <c r="J57" s="2494">
        <f t="shared" si="1"/>
        <v>11688</v>
      </c>
      <c r="K57" s="2495">
        <v>94</v>
      </c>
      <c r="L57" s="2496">
        <v>23.15</v>
      </c>
      <c r="M57" s="2496">
        <v>23.3</v>
      </c>
      <c r="N57" s="2493">
        <v>12000</v>
      </c>
      <c r="O57" s="2494">
        <f t="shared" si="2"/>
        <v>11688</v>
      </c>
      <c r="P57" s="2497"/>
    </row>
    <row r="58" spans="1:19" x14ac:dyDescent="0.2">
      <c r="A58" s="2498">
        <v>31</v>
      </c>
      <c r="B58" s="2499">
        <v>7.3</v>
      </c>
      <c r="C58" s="2500">
        <v>7.45</v>
      </c>
      <c r="D58" s="2501">
        <v>12000</v>
      </c>
      <c r="E58" s="2502">
        <f t="shared" si="0"/>
        <v>11688</v>
      </c>
      <c r="F58" s="2503">
        <v>63</v>
      </c>
      <c r="G58" s="2499">
        <v>15.3</v>
      </c>
      <c r="H58" s="2499">
        <v>15.45</v>
      </c>
      <c r="I58" s="2501">
        <v>12000</v>
      </c>
      <c r="J58" s="2502">
        <f t="shared" si="1"/>
        <v>11688</v>
      </c>
      <c r="K58" s="2503">
        <v>95</v>
      </c>
      <c r="L58" s="2499">
        <v>23.3</v>
      </c>
      <c r="M58" s="2499">
        <v>23.45</v>
      </c>
      <c r="N58" s="2501">
        <v>12000</v>
      </c>
      <c r="O58" s="2502">
        <f t="shared" si="2"/>
        <v>11688</v>
      </c>
      <c r="P58" s="2504"/>
    </row>
    <row r="59" spans="1:19" x14ac:dyDescent="0.2">
      <c r="A59" s="2505">
        <v>32</v>
      </c>
      <c r="B59" s="2506">
        <v>7.45</v>
      </c>
      <c r="C59" s="2507">
        <v>8</v>
      </c>
      <c r="D59" s="2508">
        <v>12000</v>
      </c>
      <c r="E59" s="2509">
        <f t="shared" si="0"/>
        <v>11688</v>
      </c>
      <c r="F59" s="2510">
        <v>64</v>
      </c>
      <c r="G59" s="2511">
        <v>15.45</v>
      </c>
      <c r="H59" s="2511">
        <v>16</v>
      </c>
      <c r="I59" s="2508">
        <v>12000</v>
      </c>
      <c r="J59" s="2509">
        <f t="shared" si="1"/>
        <v>11688</v>
      </c>
      <c r="K59" s="2510">
        <v>96</v>
      </c>
      <c r="L59" s="2511">
        <v>23.45</v>
      </c>
      <c r="M59" s="2511">
        <v>24</v>
      </c>
      <c r="N59" s="2508">
        <v>12000</v>
      </c>
      <c r="O59" s="2509">
        <f t="shared" si="2"/>
        <v>11688</v>
      </c>
      <c r="P59" s="2512"/>
    </row>
    <row r="60" spans="1:19" x14ac:dyDescent="0.2">
      <c r="A60" s="2513" t="s">
        <v>27</v>
      </c>
      <c r="B60" s="2514"/>
      <c r="C60" s="2514"/>
      <c r="D60" s="2515">
        <f>SUM(D28:D59)</f>
        <v>384000</v>
      </c>
      <c r="E60" s="2516">
        <f>SUM(E28:E59)</f>
        <v>374016</v>
      </c>
      <c r="F60" s="2514"/>
      <c r="G60" s="2514"/>
      <c r="H60" s="2514"/>
      <c r="I60" s="2515">
        <f>SUM(I28:I59)</f>
        <v>384000</v>
      </c>
      <c r="J60" s="2516">
        <f>SUM(J28:J59)</f>
        <v>374016</v>
      </c>
      <c r="K60" s="2514"/>
      <c r="L60" s="2514"/>
      <c r="M60" s="2514"/>
      <c r="N60" s="2514">
        <f>SUM(N28:N59)</f>
        <v>384000</v>
      </c>
      <c r="O60" s="2516">
        <f>SUM(O28:O59)</f>
        <v>374016</v>
      </c>
      <c r="P60" s="2517"/>
    </row>
    <row r="64" spans="1:19" x14ac:dyDescent="0.2">
      <c r="A64" t="s">
        <v>43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2518"/>
      <c r="B66" s="2519"/>
      <c r="C66" s="2519"/>
      <c r="D66" s="2520"/>
      <c r="E66" s="2519"/>
      <c r="F66" s="2519"/>
      <c r="G66" s="2519"/>
      <c r="H66" s="2519"/>
      <c r="I66" s="2520"/>
      <c r="J66" s="2521"/>
      <c r="K66" s="2519"/>
      <c r="L66" s="2519"/>
      <c r="M66" s="2519"/>
      <c r="N66" s="2519"/>
      <c r="O66" s="2519"/>
      <c r="P66" s="2522"/>
    </row>
    <row r="67" spans="1:16" x14ac:dyDescent="0.2">
      <c r="A67" s="2523" t="s">
        <v>28</v>
      </c>
      <c r="B67" s="2524"/>
      <c r="C67" s="2524"/>
      <c r="D67" s="2525"/>
      <c r="E67" s="2526"/>
      <c r="F67" s="2524"/>
      <c r="G67" s="2524"/>
      <c r="H67" s="2526"/>
      <c r="I67" s="2525"/>
      <c r="J67" s="2527"/>
      <c r="K67" s="2524"/>
      <c r="L67" s="2524"/>
      <c r="M67" s="2524"/>
      <c r="N67" s="2524"/>
      <c r="O67" s="2524"/>
      <c r="P67" s="2528"/>
    </row>
    <row r="68" spans="1:16" x14ac:dyDescent="0.2">
      <c r="A68" s="2529"/>
      <c r="B68" s="2530"/>
      <c r="C68" s="2530"/>
      <c r="D68" s="2530"/>
      <c r="E68" s="2530"/>
      <c r="F68" s="2530"/>
      <c r="G68" s="2530"/>
      <c r="H68" s="2530"/>
      <c r="I68" s="2530"/>
      <c r="J68" s="2530"/>
      <c r="K68" s="2530"/>
      <c r="L68" s="2531"/>
      <c r="M68" s="2531"/>
      <c r="N68" s="2531"/>
      <c r="O68" s="2531"/>
      <c r="P68" s="2532"/>
    </row>
    <row r="69" spans="1:16" x14ac:dyDescent="0.2">
      <c r="A69" s="2533"/>
      <c r="B69" s="2534"/>
      <c r="C69" s="2534"/>
      <c r="D69" s="2535"/>
      <c r="E69" s="2536"/>
      <c r="F69" s="2534"/>
      <c r="G69" s="2534"/>
      <c r="H69" s="2536"/>
      <c r="I69" s="2535"/>
      <c r="J69" s="2537"/>
      <c r="K69" s="2534"/>
      <c r="L69" s="2534"/>
      <c r="M69" s="2534"/>
      <c r="N69" s="2534"/>
      <c r="O69" s="2534"/>
      <c r="P69" s="2538"/>
    </row>
    <row r="70" spans="1:16" x14ac:dyDescent="0.2">
      <c r="A70" s="2539"/>
      <c r="B70" s="2540"/>
      <c r="C70" s="2540"/>
      <c r="D70" s="2541"/>
      <c r="E70" s="2542"/>
      <c r="F70" s="2540"/>
      <c r="G70" s="2540"/>
      <c r="H70" s="2542"/>
      <c r="I70" s="2541"/>
      <c r="J70" s="2540"/>
      <c r="K70" s="2540"/>
      <c r="L70" s="2540"/>
      <c r="M70" s="2540"/>
      <c r="N70" s="2540"/>
      <c r="O70" s="2540"/>
      <c r="P70" s="2543"/>
    </row>
    <row r="71" spans="1:16" x14ac:dyDescent="0.2">
      <c r="A71" s="2544"/>
      <c r="B71" s="2545"/>
      <c r="C71" s="2545"/>
      <c r="D71" s="2546"/>
      <c r="E71" s="2547"/>
      <c r="F71" s="2545"/>
      <c r="G71" s="2545"/>
      <c r="H71" s="2547"/>
      <c r="I71" s="2546"/>
      <c r="J71" s="2545"/>
      <c r="K71" s="2545"/>
      <c r="L71" s="2545"/>
      <c r="M71" s="2545"/>
      <c r="N71" s="2545"/>
      <c r="O71" s="2545"/>
      <c r="P71" s="2548"/>
    </row>
    <row r="72" spans="1:16" x14ac:dyDescent="0.2">
      <c r="A72" s="2549"/>
      <c r="B72" s="2550"/>
      <c r="C72" s="2550"/>
      <c r="D72" s="2551"/>
      <c r="E72" s="2552"/>
      <c r="F72" s="2550"/>
      <c r="G72" s="2550"/>
      <c r="H72" s="2552"/>
      <c r="I72" s="2551"/>
      <c r="J72" s="2550"/>
      <c r="K72" s="2550"/>
      <c r="L72" s="2550"/>
      <c r="M72" s="2550" t="s">
        <v>29</v>
      </c>
      <c r="N72" s="2550"/>
      <c r="O72" s="2550"/>
      <c r="P72" s="2553"/>
    </row>
    <row r="73" spans="1:16" x14ac:dyDescent="0.2">
      <c r="A73" s="2554"/>
      <c r="B73" s="2555"/>
      <c r="C73" s="2555"/>
      <c r="D73" s="2556"/>
      <c r="E73" s="2557"/>
      <c r="F73" s="2555"/>
      <c r="G73" s="2555"/>
      <c r="H73" s="2557"/>
      <c r="I73" s="2556"/>
      <c r="J73" s="2555"/>
      <c r="K73" s="2555"/>
      <c r="L73" s="2555"/>
      <c r="M73" s="2555" t="s">
        <v>30</v>
      </c>
      <c r="N73" s="2555"/>
      <c r="O73" s="2555"/>
      <c r="P73" s="2558"/>
    </row>
    <row r="74" spans="1:16" ht="15.75" x14ac:dyDescent="0.25">
      <c r="E74" s="2559"/>
      <c r="H74" s="2559"/>
    </row>
    <row r="75" spans="1:16" ht="15.75" x14ac:dyDescent="0.25">
      <c r="C75" s="2560"/>
      <c r="E75" s="2561"/>
      <c r="H75" s="2561"/>
    </row>
    <row r="76" spans="1:16" ht="15.75" x14ac:dyDescent="0.25">
      <c r="E76" s="2562"/>
      <c r="H76" s="2562"/>
    </row>
    <row r="77" spans="1:16" ht="15.75" x14ac:dyDescent="0.25">
      <c r="E77" s="2563"/>
      <c r="H77" s="2563"/>
    </row>
    <row r="78" spans="1:16" ht="15.75" x14ac:dyDescent="0.25">
      <c r="E78" s="2564"/>
      <c r="H78" s="2564"/>
    </row>
    <row r="79" spans="1:16" ht="15.75" x14ac:dyDescent="0.25">
      <c r="E79" s="2565"/>
      <c r="H79" s="2565"/>
    </row>
    <row r="80" spans="1:16" ht="15.75" x14ac:dyDescent="0.25">
      <c r="E80" s="2566"/>
      <c r="H80" s="2566"/>
    </row>
    <row r="81" spans="5:13" ht="15.75" x14ac:dyDescent="0.25">
      <c r="E81" s="2567"/>
      <c r="H81" s="2567"/>
    </row>
    <row r="82" spans="5:13" ht="15.75" x14ac:dyDescent="0.25">
      <c r="E82" s="2568"/>
      <c r="H82" s="2568"/>
    </row>
    <row r="83" spans="5:13" ht="15.75" x14ac:dyDescent="0.25">
      <c r="E83" s="2569"/>
      <c r="H83" s="2569"/>
    </row>
    <row r="84" spans="5:13" ht="15.75" x14ac:dyDescent="0.25">
      <c r="E84" s="2570"/>
      <c r="H84" s="2570"/>
    </row>
    <row r="85" spans="5:13" ht="15.75" x14ac:dyDescent="0.25">
      <c r="E85" s="2571"/>
      <c r="H85" s="2571"/>
    </row>
    <row r="86" spans="5:13" ht="15.75" x14ac:dyDescent="0.25">
      <c r="E86" s="2572"/>
      <c r="H86" s="2572"/>
    </row>
    <row r="87" spans="5:13" ht="15.75" x14ac:dyDescent="0.25">
      <c r="E87" s="2573"/>
      <c r="H87" s="2573"/>
    </row>
    <row r="88" spans="5:13" ht="15.75" x14ac:dyDescent="0.25">
      <c r="E88" s="2574"/>
      <c r="H88" s="2574"/>
    </row>
    <row r="89" spans="5:13" ht="15.75" x14ac:dyDescent="0.25">
      <c r="E89" s="2575"/>
      <c r="H89" s="2575"/>
    </row>
    <row r="90" spans="5:13" ht="15.75" x14ac:dyDescent="0.25">
      <c r="E90" s="2576"/>
      <c r="H90" s="2576"/>
    </row>
    <row r="91" spans="5:13" ht="15.75" x14ac:dyDescent="0.25">
      <c r="E91" s="2577"/>
      <c r="H91" s="2577"/>
    </row>
    <row r="92" spans="5:13" ht="15.75" x14ac:dyDescent="0.25">
      <c r="E92" s="2578"/>
      <c r="H92" s="2578"/>
    </row>
    <row r="93" spans="5:13" ht="15.75" x14ac:dyDescent="0.25">
      <c r="E93" s="2579"/>
      <c r="H93" s="2579"/>
    </row>
    <row r="94" spans="5:13" ht="15.75" x14ac:dyDescent="0.25">
      <c r="E94" s="2580"/>
      <c r="H94" s="2580"/>
    </row>
    <row r="95" spans="5:13" ht="15.75" x14ac:dyDescent="0.25">
      <c r="E95" s="2581"/>
      <c r="H95" s="2581"/>
    </row>
    <row r="96" spans="5:13" ht="15.75" x14ac:dyDescent="0.25">
      <c r="E96" s="2582"/>
      <c r="H96" s="2582"/>
      <c r="M96" s="2583" t="s">
        <v>8</v>
      </c>
    </row>
    <row r="97" spans="5:14" ht="15.75" x14ac:dyDescent="0.25">
      <c r="E97" s="2584"/>
      <c r="H97" s="2584"/>
    </row>
    <row r="98" spans="5:14" ht="15.75" x14ac:dyDescent="0.25">
      <c r="E98" s="2585"/>
      <c r="H98" s="2585"/>
    </row>
    <row r="99" spans="5:14" ht="15.75" x14ac:dyDescent="0.25">
      <c r="E99" s="2586"/>
      <c r="H99" s="2586"/>
    </row>
    <row r="101" spans="5:14" x14ac:dyDescent="0.2">
      <c r="N101" s="2587"/>
    </row>
    <row r="126" spans="4:4" x14ac:dyDescent="0.2">
      <c r="D126" s="2588"/>
    </row>
  </sheetData>
  <mergeCells count="1">
    <mergeCell ref="Q27:R2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2589"/>
      <c r="B1" s="2590"/>
      <c r="C1" s="2590"/>
      <c r="D1" s="2591"/>
      <c r="E1" s="2590"/>
      <c r="F1" s="2590"/>
      <c r="G1" s="2590"/>
      <c r="H1" s="2590"/>
      <c r="I1" s="2591"/>
      <c r="J1" s="2590"/>
      <c r="K1" s="2590"/>
      <c r="L1" s="2590"/>
      <c r="M1" s="2590"/>
      <c r="N1" s="2590"/>
      <c r="O1" s="2590"/>
      <c r="P1" s="2592"/>
    </row>
    <row r="2" spans="1:16" ht="12.75" customHeight="1" x14ac:dyDescent="0.2">
      <c r="A2" s="2593" t="s">
        <v>0</v>
      </c>
      <c r="B2" s="2594"/>
      <c r="C2" s="2594"/>
      <c r="D2" s="2594"/>
      <c r="E2" s="2594"/>
      <c r="F2" s="2594"/>
      <c r="G2" s="2594"/>
      <c r="H2" s="2594"/>
      <c r="I2" s="2594"/>
      <c r="J2" s="2594"/>
      <c r="K2" s="2594"/>
      <c r="L2" s="2594"/>
      <c r="M2" s="2594"/>
      <c r="N2" s="2594"/>
      <c r="O2" s="2594"/>
      <c r="P2" s="2595"/>
    </row>
    <row r="3" spans="1:16" ht="12.75" customHeight="1" x14ac:dyDescent="0.2">
      <c r="A3" s="2596"/>
      <c r="B3" s="2597"/>
      <c r="C3" s="2597"/>
      <c r="D3" s="2597"/>
      <c r="E3" s="2597"/>
      <c r="F3" s="2597"/>
      <c r="G3" s="2597"/>
      <c r="H3" s="2597"/>
      <c r="I3" s="2597"/>
      <c r="J3" s="2597"/>
      <c r="K3" s="2597"/>
      <c r="L3" s="2597"/>
      <c r="M3" s="2597"/>
      <c r="N3" s="2597"/>
      <c r="O3" s="2597"/>
      <c r="P3" s="2598"/>
    </row>
    <row r="4" spans="1:16" ht="12.75" customHeight="1" x14ac:dyDescent="0.2">
      <c r="A4" s="2599" t="s">
        <v>44</v>
      </c>
      <c r="B4" s="2600"/>
      <c r="C4" s="2600"/>
      <c r="D4" s="2600"/>
      <c r="E4" s="2600"/>
      <c r="F4" s="2600"/>
      <c r="G4" s="2600"/>
      <c r="H4" s="2600"/>
      <c r="I4" s="2600"/>
      <c r="J4" s="2601"/>
      <c r="K4" s="2602"/>
      <c r="L4" s="2602"/>
      <c r="M4" s="2602"/>
      <c r="N4" s="2602"/>
      <c r="O4" s="2602"/>
      <c r="P4" s="2603"/>
    </row>
    <row r="5" spans="1:16" ht="12.75" customHeight="1" x14ac:dyDescent="0.2">
      <c r="A5" s="2604"/>
      <c r="B5" s="2605"/>
      <c r="C5" s="2605"/>
      <c r="D5" s="2606"/>
      <c r="E5" s="2605"/>
      <c r="F5" s="2605"/>
      <c r="G5" s="2605"/>
      <c r="H5" s="2605"/>
      <c r="I5" s="2606"/>
      <c r="J5" s="2605"/>
      <c r="K5" s="2605"/>
      <c r="L5" s="2605"/>
      <c r="M5" s="2605"/>
      <c r="N5" s="2605"/>
      <c r="O5" s="2605"/>
      <c r="P5" s="2607"/>
    </row>
    <row r="6" spans="1:16" ht="12.75" customHeight="1" x14ac:dyDescent="0.2">
      <c r="A6" s="2608" t="s">
        <v>2</v>
      </c>
      <c r="B6" s="2609"/>
      <c r="C6" s="2609"/>
      <c r="D6" s="2610"/>
      <c r="E6" s="2609"/>
      <c r="F6" s="2609"/>
      <c r="G6" s="2609"/>
      <c r="H6" s="2609"/>
      <c r="I6" s="2610"/>
      <c r="J6" s="2609"/>
      <c r="K6" s="2609"/>
      <c r="L6" s="2609"/>
      <c r="M6" s="2609"/>
      <c r="N6" s="2609"/>
      <c r="O6" s="2609"/>
      <c r="P6" s="2611"/>
    </row>
    <row r="7" spans="1:16" ht="12.75" customHeight="1" x14ac:dyDescent="0.2">
      <c r="A7" s="2612" t="s">
        <v>3</v>
      </c>
      <c r="B7" s="2613"/>
      <c r="C7" s="2613"/>
      <c r="D7" s="2614"/>
      <c r="E7" s="2613"/>
      <c r="F7" s="2613"/>
      <c r="G7" s="2613"/>
      <c r="H7" s="2613"/>
      <c r="I7" s="2614"/>
      <c r="J7" s="2613"/>
      <c r="K7" s="2613"/>
      <c r="L7" s="2613"/>
      <c r="M7" s="2613"/>
      <c r="N7" s="2613"/>
      <c r="O7" s="2613"/>
      <c r="P7" s="2615"/>
    </row>
    <row r="8" spans="1:16" ht="12.75" customHeight="1" x14ac:dyDescent="0.2">
      <c r="A8" s="2616" t="s">
        <v>4</v>
      </c>
      <c r="B8" s="2617"/>
      <c r="C8" s="2617"/>
      <c r="D8" s="2618"/>
      <c r="E8" s="2617"/>
      <c r="F8" s="2617"/>
      <c r="G8" s="2617"/>
      <c r="H8" s="2617"/>
      <c r="I8" s="2618"/>
      <c r="J8" s="2617"/>
      <c r="K8" s="2617"/>
      <c r="L8" s="2617"/>
      <c r="M8" s="2617"/>
      <c r="N8" s="2617"/>
      <c r="O8" s="2617"/>
      <c r="P8" s="2619"/>
    </row>
    <row r="9" spans="1:16" ht="12.75" customHeight="1" x14ac:dyDescent="0.2">
      <c r="A9" s="2620" t="s">
        <v>5</v>
      </c>
      <c r="B9" s="2621"/>
      <c r="C9" s="2621"/>
      <c r="D9" s="2622"/>
      <c r="E9" s="2621"/>
      <c r="F9" s="2621"/>
      <c r="G9" s="2621"/>
      <c r="H9" s="2621"/>
      <c r="I9" s="2622"/>
      <c r="J9" s="2621"/>
      <c r="K9" s="2621"/>
      <c r="L9" s="2621"/>
      <c r="M9" s="2621"/>
      <c r="N9" s="2621"/>
      <c r="O9" s="2621"/>
      <c r="P9" s="2623"/>
    </row>
    <row r="10" spans="1:16" ht="12.75" customHeight="1" x14ac:dyDescent="0.2">
      <c r="A10" s="2624" t="s">
        <v>6</v>
      </c>
      <c r="B10" s="2625"/>
      <c r="C10" s="2625"/>
      <c r="D10" s="2626"/>
      <c r="E10" s="2625"/>
      <c r="F10" s="2625"/>
      <c r="G10" s="2625"/>
      <c r="H10" s="2625"/>
      <c r="I10" s="2626"/>
      <c r="J10" s="2625"/>
      <c r="K10" s="2625"/>
      <c r="L10" s="2625"/>
      <c r="M10" s="2625"/>
      <c r="N10" s="2625"/>
      <c r="O10" s="2625"/>
      <c r="P10" s="2627"/>
    </row>
    <row r="11" spans="1:16" ht="12.75" customHeight="1" x14ac:dyDescent="0.2">
      <c r="A11" s="2628"/>
      <c r="B11" s="2629"/>
      <c r="C11" s="2629"/>
      <c r="D11" s="2630"/>
      <c r="E11" s="2629"/>
      <c r="F11" s="2629"/>
      <c r="G11" s="2631"/>
      <c r="H11" s="2629"/>
      <c r="I11" s="2630"/>
      <c r="J11" s="2629"/>
      <c r="K11" s="2629"/>
      <c r="L11" s="2629"/>
      <c r="M11" s="2629"/>
      <c r="N11" s="2629"/>
      <c r="O11" s="2629"/>
      <c r="P11" s="2632"/>
    </row>
    <row r="12" spans="1:16" ht="12.75" customHeight="1" x14ac:dyDescent="0.2">
      <c r="A12" s="2633" t="s">
        <v>45</v>
      </c>
      <c r="B12" s="2634"/>
      <c r="C12" s="2634"/>
      <c r="D12" s="2635"/>
      <c r="E12" s="2634" t="s">
        <v>8</v>
      </c>
      <c r="F12" s="2634"/>
      <c r="G12" s="2634"/>
      <c r="H12" s="2634"/>
      <c r="I12" s="2635"/>
      <c r="J12" s="2634"/>
      <c r="K12" s="2634"/>
      <c r="L12" s="2634"/>
      <c r="M12" s="2634"/>
      <c r="N12" s="2636" t="s">
        <v>46</v>
      </c>
      <c r="O12" s="2634"/>
      <c r="P12" s="2637"/>
    </row>
    <row r="13" spans="1:16" ht="12.75" customHeight="1" x14ac:dyDescent="0.2">
      <c r="A13" s="2638"/>
      <c r="B13" s="2639"/>
      <c r="C13" s="2639"/>
      <c r="D13" s="2640"/>
      <c r="E13" s="2639"/>
      <c r="F13" s="2639"/>
      <c r="G13" s="2639"/>
      <c r="H13" s="2639"/>
      <c r="I13" s="2640"/>
      <c r="J13" s="2639"/>
      <c r="K13" s="2639"/>
      <c r="L13" s="2639"/>
      <c r="M13" s="2639"/>
      <c r="N13" s="2639"/>
      <c r="O13" s="2639"/>
      <c r="P13" s="2641"/>
    </row>
    <row r="14" spans="1:16" ht="12.75" customHeight="1" x14ac:dyDescent="0.2">
      <c r="A14" s="2642" t="s">
        <v>10</v>
      </c>
      <c r="B14" s="2643"/>
      <c r="C14" s="2643"/>
      <c r="D14" s="2644"/>
      <c r="E14" s="2643"/>
      <c r="F14" s="2643"/>
      <c r="G14" s="2643"/>
      <c r="H14" s="2643"/>
      <c r="I14" s="2644"/>
      <c r="J14" s="2643"/>
      <c r="K14" s="2643"/>
      <c r="L14" s="2643"/>
      <c r="M14" s="2643"/>
      <c r="N14" s="2645"/>
      <c r="O14" s="2646"/>
      <c r="P14" s="2647"/>
    </row>
    <row r="15" spans="1:16" ht="12.75" customHeight="1" x14ac:dyDescent="0.2">
      <c r="A15" s="2648"/>
      <c r="B15" s="2649"/>
      <c r="C15" s="2649"/>
      <c r="D15" s="2650"/>
      <c r="E15" s="2649"/>
      <c r="F15" s="2649"/>
      <c r="G15" s="2649"/>
      <c r="H15" s="2649"/>
      <c r="I15" s="2650"/>
      <c r="J15" s="2649"/>
      <c r="K15" s="2649"/>
      <c r="L15" s="2649"/>
      <c r="M15" s="2649"/>
      <c r="N15" s="2651" t="s">
        <v>11</v>
      </c>
      <c r="O15" s="2652" t="s">
        <v>12</v>
      </c>
      <c r="P15" s="2653"/>
    </row>
    <row r="16" spans="1:16" ht="12.75" customHeight="1" x14ac:dyDescent="0.2">
      <c r="A16" s="2654" t="s">
        <v>13</v>
      </c>
      <c r="B16" s="2655"/>
      <c r="C16" s="2655"/>
      <c r="D16" s="2656"/>
      <c r="E16" s="2655"/>
      <c r="F16" s="2655"/>
      <c r="G16" s="2655"/>
      <c r="H16" s="2655"/>
      <c r="I16" s="2656"/>
      <c r="J16" s="2655"/>
      <c r="K16" s="2655"/>
      <c r="L16" s="2655"/>
      <c r="M16" s="2655"/>
      <c r="N16" s="2657"/>
      <c r="O16" s="2658"/>
      <c r="P16" s="2658"/>
    </row>
    <row r="17" spans="1:47" ht="12.75" customHeight="1" x14ac:dyDescent="0.2">
      <c r="A17" s="2659" t="s">
        <v>14</v>
      </c>
      <c r="B17" s="2660"/>
      <c r="C17" s="2660"/>
      <c r="D17" s="2661"/>
      <c r="E17" s="2660"/>
      <c r="F17" s="2660"/>
      <c r="G17" s="2660"/>
      <c r="H17" s="2660"/>
      <c r="I17" s="2661"/>
      <c r="J17" s="2660"/>
      <c r="K17" s="2660"/>
      <c r="L17" s="2660"/>
      <c r="M17" s="2660"/>
      <c r="N17" s="2662" t="s">
        <v>15</v>
      </c>
      <c r="O17" s="2663" t="s">
        <v>16</v>
      </c>
      <c r="P17" s="2664"/>
    </row>
    <row r="18" spans="1:47" ht="12.75" customHeight="1" x14ac:dyDescent="0.2">
      <c r="A18" s="2665"/>
      <c r="B18" s="2666"/>
      <c r="C18" s="2666"/>
      <c r="D18" s="2667"/>
      <c r="E18" s="2666"/>
      <c r="F18" s="2666"/>
      <c r="G18" s="2666"/>
      <c r="H18" s="2666"/>
      <c r="I18" s="2667"/>
      <c r="J18" s="2666"/>
      <c r="K18" s="2666"/>
      <c r="L18" s="2666"/>
      <c r="M18" s="2666"/>
      <c r="N18" s="2668"/>
      <c r="O18" s="2669"/>
      <c r="P18" s="2670" t="s">
        <v>8</v>
      </c>
    </row>
    <row r="19" spans="1:47" ht="12.75" customHeight="1" x14ac:dyDescent="0.2">
      <c r="A19" s="2671"/>
      <c r="B19" s="2672"/>
      <c r="C19" s="2672"/>
      <c r="D19" s="2673"/>
      <c r="E19" s="2672"/>
      <c r="F19" s="2672"/>
      <c r="G19" s="2672"/>
      <c r="H19" s="2672"/>
      <c r="I19" s="2673"/>
      <c r="J19" s="2672"/>
      <c r="K19" s="2674"/>
      <c r="L19" s="2672" t="s">
        <v>17</v>
      </c>
      <c r="M19" s="2672"/>
      <c r="N19" s="2675"/>
      <c r="O19" s="2676"/>
      <c r="P19" s="2677"/>
      <c r="AU19" s="2678"/>
    </row>
    <row r="20" spans="1:47" ht="12.75" customHeight="1" x14ac:dyDescent="0.2">
      <c r="A20" s="2679"/>
      <c r="B20" s="2680"/>
      <c r="C20" s="2680"/>
      <c r="D20" s="2681"/>
      <c r="E20" s="2680"/>
      <c r="F20" s="2680"/>
      <c r="G20" s="2680"/>
      <c r="H20" s="2680"/>
      <c r="I20" s="2681"/>
      <c r="J20" s="2680"/>
      <c r="K20" s="2680"/>
      <c r="L20" s="2680"/>
      <c r="M20" s="2680"/>
      <c r="N20" s="2682"/>
      <c r="O20" s="2683"/>
      <c r="P20" s="2684"/>
    </row>
    <row r="21" spans="1:47" ht="12.75" customHeight="1" x14ac:dyDescent="0.2">
      <c r="A21" s="2685"/>
      <c r="B21" s="2686"/>
      <c r="C21" s="2687"/>
      <c r="D21" s="2687"/>
      <c r="E21" s="2686"/>
      <c r="F21" s="2686"/>
      <c r="G21" s="2686"/>
      <c r="H21" s="2686" t="s">
        <v>8</v>
      </c>
      <c r="I21" s="2688"/>
      <c r="J21" s="2686"/>
      <c r="K21" s="2686"/>
      <c r="L21" s="2686"/>
      <c r="M21" s="2686"/>
      <c r="N21" s="2689"/>
      <c r="O21" s="2690"/>
      <c r="P21" s="2691"/>
    </row>
    <row r="22" spans="1:47" ht="12.75" customHeight="1" x14ac:dyDescent="0.2">
      <c r="A22" s="2692"/>
      <c r="B22" s="2693"/>
      <c r="C22" s="2693"/>
      <c r="D22" s="2694"/>
      <c r="E22" s="2693"/>
      <c r="F22" s="2693"/>
      <c r="G22" s="2693"/>
      <c r="H22" s="2693"/>
      <c r="I22" s="2694"/>
      <c r="J22" s="2693"/>
      <c r="K22" s="2693"/>
      <c r="L22" s="2693"/>
      <c r="M22" s="2693"/>
      <c r="N22" s="2693"/>
      <c r="O22" s="2693"/>
      <c r="P22" s="2695"/>
    </row>
    <row r="23" spans="1:47" ht="12.75" customHeight="1" x14ac:dyDescent="0.2">
      <c r="A23" s="2696" t="s">
        <v>18</v>
      </c>
      <c r="B23" s="2697"/>
      <c r="C23" s="2697"/>
      <c r="D23" s="2698"/>
      <c r="E23" s="2699" t="s">
        <v>19</v>
      </c>
      <c r="F23" s="2699"/>
      <c r="G23" s="2699"/>
      <c r="H23" s="2699"/>
      <c r="I23" s="2699"/>
      <c r="J23" s="2699"/>
      <c r="K23" s="2699"/>
      <c r="L23" s="2699"/>
      <c r="M23" s="2697"/>
      <c r="N23" s="2697"/>
      <c r="O23" s="2697"/>
      <c r="P23" s="2700"/>
    </row>
    <row r="24" spans="1:47" ht="15.75" x14ac:dyDescent="0.25">
      <c r="A24" s="2701"/>
      <c r="B24" s="2702"/>
      <c r="C24" s="2702"/>
      <c r="D24" s="2703"/>
      <c r="E24" s="2704" t="s">
        <v>20</v>
      </c>
      <c r="F24" s="2704"/>
      <c r="G24" s="2704"/>
      <c r="H24" s="2704"/>
      <c r="I24" s="2704"/>
      <c r="J24" s="2704"/>
      <c r="K24" s="2704"/>
      <c r="L24" s="2704"/>
      <c r="M24" s="2702"/>
      <c r="N24" s="2702"/>
      <c r="O24" s="2702"/>
      <c r="P24" s="2705"/>
    </row>
    <row r="25" spans="1:47" ht="12.75" customHeight="1" x14ac:dyDescent="0.2">
      <c r="A25" s="2706"/>
      <c r="B25" s="2707" t="s">
        <v>21</v>
      </c>
      <c r="C25" s="2708"/>
      <c r="D25" s="2708"/>
      <c r="E25" s="2708"/>
      <c r="F25" s="2708"/>
      <c r="G25" s="2708"/>
      <c r="H25" s="2708"/>
      <c r="I25" s="2708"/>
      <c r="J25" s="2708"/>
      <c r="K25" s="2708"/>
      <c r="L25" s="2708"/>
      <c r="M25" s="2708"/>
      <c r="N25" s="2708"/>
      <c r="O25" s="2709"/>
      <c r="P25" s="2710"/>
    </row>
    <row r="26" spans="1:47" ht="12.75" customHeight="1" x14ac:dyDescent="0.2">
      <c r="A26" s="2711" t="s">
        <v>22</v>
      </c>
      <c r="B26" s="2712" t="s">
        <v>23</v>
      </c>
      <c r="C26" s="2712"/>
      <c r="D26" s="2711" t="s">
        <v>24</v>
      </c>
      <c r="E26" s="2711" t="s">
        <v>25</v>
      </c>
      <c r="F26" s="2711" t="s">
        <v>22</v>
      </c>
      <c r="G26" s="2712" t="s">
        <v>23</v>
      </c>
      <c r="H26" s="2712"/>
      <c r="I26" s="2711" t="s">
        <v>24</v>
      </c>
      <c r="J26" s="2711" t="s">
        <v>25</v>
      </c>
      <c r="K26" s="2711" t="s">
        <v>22</v>
      </c>
      <c r="L26" s="2712" t="s">
        <v>23</v>
      </c>
      <c r="M26" s="2712"/>
      <c r="N26" s="2713" t="s">
        <v>24</v>
      </c>
      <c r="O26" s="2711" t="s">
        <v>25</v>
      </c>
      <c r="P26" s="2714"/>
    </row>
    <row r="27" spans="1:47" ht="12.75" customHeight="1" x14ac:dyDescent="0.2">
      <c r="A27" s="2715"/>
      <c r="B27" s="2716" t="s">
        <v>26</v>
      </c>
      <c r="C27" s="2716" t="s">
        <v>2</v>
      </c>
      <c r="D27" s="2715"/>
      <c r="E27" s="2715"/>
      <c r="F27" s="2715"/>
      <c r="G27" s="2716" t="s">
        <v>26</v>
      </c>
      <c r="H27" s="2716" t="s">
        <v>2</v>
      </c>
      <c r="I27" s="2715"/>
      <c r="J27" s="2715"/>
      <c r="K27" s="2715"/>
      <c r="L27" s="2716" t="s">
        <v>26</v>
      </c>
      <c r="M27" s="2716" t="s">
        <v>2</v>
      </c>
      <c r="N27" s="2717"/>
      <c r="O27" s="2715"/>
      <c r="P27" s="2718"/>
      <c r="Q27" s="41" t="s">
        <v>165</v>
      </c>
      <c r="R27" s="40"/>
      <c r="S27" t="s">
        <v>166</v>
      </c>
    </row>
    <row r="28" spans="1:47" ht="12.75" customHeight="1" x14ac:dyDescent="0.2">
      <c r="A28" s="2719">
        <v>1</v>
      </c>
      <c r="B28" s="2720">
        <v>0</v>
      </c>
      <c r="C28" s="2721">
        <v>0.15</v>
      </c>
      <c r="D28" s="2722">
        <v>12000</v>
      </c>
      <c r="E28" s="2723">
        <f t="shared" ref="E28:E59" si="0">D28*(100-2.6)/100</f>
        <v>11688</v>
      </c>
      <c r="F28" s="2724">
        <v>33</v>
      </c>
      <c r="G28" s="2725">
        <v>8</v>
      </c>
      <c r="H28" s="2725">
        <v>8.15</v>
      </c>
      <c r="I28" s="2722">
        <v>12000</v>
      </c>
      <c r="J28" s="2723">
        <f t="shared" ref="J28:J59" si="1">I28*(100-2.6)/100</f>
        <v>11688</v>
      </c>
      <c r="K28" s="2724">
        <v>65</v>
      </c>
      <c r="L28" s="2725">
        <v>16</v>
      </c>
      <c r="M28" s="2725">
        <v>16.149999999999999</v>
      </c>
      <c r="N28" s="2722">
        <v>12000</v>
      </c>
      <c r="O28" s="2723">
        <f t="shared" ref="O28:O59" si="2">N28*(100-2.6)/100</f>
        <v>11688</v>
      </c>
      <c r="P28" s="2726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2727">
        <v>2</v>
      </c>
      <c r="B29" s="2727">
        <v>0.15</v>
      </c>
      <c r="C29" s="2728">
        <v>0.3</v>
      </c>
      <c r="D29" s="2729">
        <v>12000</v>
      </c>
      <c r="E29" s="2730">
        <f t="shared" si="0"/>
        <v>11688</v>
      </c>
      <c r="F29" s="2731">
        <v>34</v>
      </c>
      <c r="G29" s="2732">
        <v>8.15</v>
      </c>
      <c r="H29" s="2732">
        <v>8.3000000000000007</v>
      </c>
      <c r="I29" s="2729">
        <v>12000</v>
      </c>
      <c r="J29" s="2730">
        <f t="shared" si="1"/>
        <v>11688</v>
      </c>
      <c r="K29" s="2731">
        <v>66</v>
      </c>
      <c r="L29" s="2732">
        <v>16.149999999999999</v>
      </c>
      <c r="M29" s="2732">
        <v>16.3</v>
      </c>
      <c r="N29" s="2729">
        <v>12000</v>
      </c>
      <c r="O29" s="2730">
        <f t="shared" si="2"/>
        <v>11688</v>
      </c>
      <c r="P29" s="2733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2734">
        <v>3</v>
      </c>
      <c r="B30" s="2735">
        <v>0.3</v>
      </c>
      <c r="C30" s="2736">
        <v>0.45</v>
      </c>
      <c r="D30" s="2737">
        <v>12000</v>
      </c>
      <c r="E30" s="2738">
        <f t="shared" si="0"/>
        <v>11688</v>
      </c>
      <c r="F30" s="2739">
        <v>35</v>
      </c>
      <c r="G30" s="2740">
        <v>8.3000000000000007</v>
      </c>
      <c r="H30" s="2740">
        <v>8.4499999999999993</v>
      </c>
      <c r="I30" s="2737">
        <v>12000</v>
      </c>
      <c r="J30" s="2738">
        <f t="shared" si="1"/>
        <v>11688</v>
      </c>
      <c r="K30" s="2739">
        <v>67</v>
      </c>
      <c r="L30" s="2740">
        <v>16.3</v>
      </c>
      <c r="M30" s="2740">
        <v>16.45</v>
      </c>
      <c r="N30" s="2737">
        <v>12000</v>
      </c>
      <c r="O30" s="2738">
        <f t="shared" si="2"/>
        <v>11688</v>
      </c>
      <c r="P30" s="2741"/>
      <c r="Q30" s="10609">
        <v>2</v>
      </c>
      <c r="R30" s="10651">
        <v>2.15</v>
      </c>
      <c r="S30" s="39">
        <f>AVERAGE(D36:D39)</f>
        <v>12000</v>
      </c>
      <c r="V30" s="2742"/>
    </row>
    <row r="31" spans="1:47" ht="12.75" customHeight="1" x14ac:dyDescent="0.2">
      <c r="A31" s="2743">
        <v>4</v>
      </c>
      <c r="B31" s="2743">
        <v>0.45</v>
      </c>
      <c r="C31" s="2744">
        <v>1</v>
      </c>
      <c r="D31" s="2745">
        <v>12000</v>
      </c>
      <c r="E31" s="2746">
        <f t="shared" si="0"/>
        <v>11688</v>
      </c>
      <c r="F31" s="2747">
        <v>36</v>
      </c>
      <c r="G31" s="2744">
        <v>8.4499999999999993</v>
      </c>
      <c r="H31" s="2744">
        <v>9</v>
      </c>
      <c r="I31" s="2745">
        <v>12000</v>
      </c>
      <c r="J31" s="2746">
        <f t="shared" si="1"/>
        <v>11688</v>
      </c>
      <c r="K31" s="2747">
        <v>68</v>
      </c>
      <c r="L31" s="2744">
        <v>16.45</v>
      </c>
      <c r="M31" s="2744">
        <v>17</v>
      </c>
      <c r="N31" s="2745">
        <v>12000</v>
      </c>
      <c r="O31" s="2746">
        <f t="shared" si="2"/>
        <v>11688</v>
      </c>
      <c r="P31" s="2748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2749">
        <v>5</v>
      </c>
      <c r="B32" s="2750">
        <v>1</v>
      </c>
      <c r="C32" s="2751">
        <v>1.1499999999999999</v>
      </c>
      <c r="D32" s="2752">
        <v>12000</v>
      </c>
      <c r="E32" s="2753">
        <f t="shared" si="0"/>
        <v>11688</v>
      </c>
      <c r="F32" s="2754">
        <v>37</v>
      </c>
      <c r="G32" s="2750">
        <v>9</v>
      </c>
      <c r="H32" s="2750">
        <v>9.15</v>
      </c>
      <c r="I32" s="2752">
        <v>12000</v>
      </c>
      <c r="J32" s="2753">
        <f t="shared" si="1"/>
        <v>11688</v>
      </c>
      <c r="K32" s="2754">
        <v>69</v>
      </c>
      <c r="L32" s="2750">
        <v>17</v>
      </c>
      <c r="M32" s="2750">
        <v>17.149999999999999</v>
      </c>
      <c r="N32" s="2752">
        <v>12000</v>
      </c>
      <c r="O32" s="2753">
        <f t="shared" si="2"/>
        <v>11688</v>
      </c>
      <c r="P32" s="2755"/>
      <c r="Q32" s="10609">
        <v>4</v>
      </c>
      <c r="R32" s="10626">
        <v>4.1500000000000004</v>
      </c>
      <c r="S32" s="39">
        <f>AVERAGE(D44:D47)</f>
        <v>12000</v>
      </c>
      <c r="AQ32" s="2752"/>
    </row>
    <row r="33" spans="1:19" ht="12.75" customHeight="1" x14ac:dyDescent="0.2">
      <c r="A33" s="2756">
        <v>6</v>
      </c>
      <c r="B33" s="2757">
        <v>1.1499999999999999</v>
      </c>
      <c r="C33" s="2758">
        <v>1.3</v>
      </c>
      <c r="D33" s="2759">
        <v>12000</v>
      </c>
      <c r="E33" s="2760">
        <f t="shared" si="0"/>
        <v>11688</v>
      </c>
      <c r="F33" s="2761">
        <v>38</v>
      </c>
      <c r="G33" s="2758">
        <v>9.15</v>
      </c>
      <c r="H33" s="2758">
        <v>9.3000000000000007</v>
      </c>
      <c r="I33" s="2759">
        <v>12000</v>
      </c>
      <c r="J33" s="2760">
        <f t="shared" si="1"/>
        <v>11688</v>
      </c>
      <c r="K33" s="2761">
        <v>70</v>
      </c>
      <c r="L33" s="2758">
        <v>17.149999999999999</v>
      </c>
      <c r="M33" s="2758">
        <v>17.3</v>
      </c>
      <c r="N33" s="2759">
        <v>12000</v>
      </c>
      <c r="O33" s="2760">
        <f t="shared" si="2"/>
        <v>11688</v>
      </c>
      <c r="P33" s="2762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2763">
        <v>7</v>
      </c>
      <c r="B34" s="2764">
        <v>1.3</v>
      </c>
      <c r="C34" s="2765">
        <v>1.45</v>
      </c>
      <c r="D34" s="2766">
        <v>12000</v>
      </c>
      <c r="E34" s="2767">
        <f t="shared" si="0"/>
        <v>11688</v>
      </c>
      <c r="F34" s="2768">
        <v>39</v>
      </c>
      <c r="G34" s="2769">
        <v>9.3000000000000007</v>
      </c>
      <c r="H34" s="2769">
        <v>9.4499999999999993</v>
      </c>
      <c r="I34" s="2766">
        <v>12000</v>
      </c>
      <c r="J34" s="2767">
        <f t="shared" si="1"/>
        <v>11688</v>
      </c>
      <c r="K34" s="2768">
        <v>71</v>
      </c>
      <c r="L34" s="2769">
        <v>17.3</v>
      </c>
      <c r="M34" s="2769">
        <v>17.45</v>
      </c>
      <c r="N34" s="2766">
        <v>12000</v>
      </c>
      <c r="O34" s="2767">
        <f t="shared" si="2"/>
        <v>11688</v>
      </c>
      <c r="P34" s="2770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2771">
        <v>8</v>
      </c>
      <c r="B35" s="2771">
        <v>1.45</v>
      </c>
      <c r="C35" s="2772">
        <v>2</v>
      </c>
      <c r="D35" s="2773">
        <v>12000</v>
      </c>
      <c r="E35" s="2774">
        <f t="shared" si="0"/>
        <v>11688</v>
      </c>
      <c r="F35" s="2775">
        <v>40</v>
      </c>
      <c r="G35" s="2772">
        <v>9.4499999999999993</v>
      </c>
      <c r="H35" s="2772">
        <v>10</v>
      </c>
      <c r="I35" s="2773">
        <v>12000</v>
      </c>
      <c r="J35" s="2774">
        <f t="shared" si="1"/>
        <v>11688</v>
      </c>
      <c r="K35" s="2775">
        <v>72</v>
      </c>
      <c r="L35" s="2776">
        <v>17.45</v>
      </c>
      <c r="M35" s="2772">
        <v>18</v>
      </c>
      <c r="N35" s="2773">
        <v>12000</v>
      </c>
      <c r="O35" s="2774">
        <f t="shared" si="2"/>
        <v>11688</v>
      </c>
      <c r="P35" s="2777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2778">
        <v>9</v>
      </c>
      <c r="B36" s="2779">
        <v>2</v>
      </c>
      <c r="C36" s="2780">
        <v>2.15</v>
      </c>
      <c r="D36" s="2781">
        <v>12000</v>
      </c>
      <c r="E36" s="2782">
        <f t="shared" si="0"/>
        <v>11688</v>
      </c>
      <c r="F36" s="2783">
        <v>41</v>
      </c>
      <c r="G36" s="2784">
        <v>10</v>
      </c>
      <c r="H36" s="2785">
        <v>10.15</v>
      </c>
      <c r="I36" s="2781">
        <v>12000</v>
      </c>
      <c r="J36" s="2782">
        <f t="shared" si="1"/>
        <v>11688</v>
      </c>
      <c r="K36" s="2783">
        <v>73</v>
      </c>
      <c r="L36" s="2785">
        <v>18</v>
      </c>
      <c r="M36" s="2784">
        <v>18.149999999999999</v>
      </c>
      <c r="N36" s="2781">
        <v>12000</v>
      </c>
      <c r="O36" s="2782">
        <f t="shared" si="2"/>
        <v>11688</v>
      </c>
      <c r="P36" s="2786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2787">
        <v>10</v>
      </c>
      <c r="B37" s="2787">
        <v>2.15</v>
      </c>
      <c r="C37" s="2788">
        <v>2.2999999999999998</v>
      </c>
      <c r="D37" s="2789">
        <v>12000</v>
      </c>
      <c r="E37" s="2790">
        <f t="shared" si="0"/>
        <v>11688</v>
      </c>
      <c r="F37" s="2791">
        <v>42</v>
      </c>
      <c r="G37" s="2788">
        <v>10.15</v>
      </c>
      <c r="H37" s="2792">
        <v>10.3</v>
      </c>
      <c r="I37" s="2789">
        <v>12000</v>
      </c>
      <c r="J37" s="2790">
        <f t="shared" si="1"/>
        <v>11688</v>
      </c>
      <c r="K37" s="2791">
        <v>74</v>
      </c>
      <c r="L37" s="2792">
        <v>18.149999999999999</v>
      </c>
      <c r="M37" s="2788">
        <v>18.3</v>
      </c>
      <c r="N37" s="2789">
        <v>12000</v>
      </c>
      <c r="O37" s="2790">
        <f t="shared" si="2"/>
        <v>11688</v>
      </c>
      <c r="P37" s="2793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2794">
        <v>11</v>
      </c>
      <c r="B38" s="2795">
        <v>2.2999999999999998</v>
      </c>
      <c r="C38" s="2796">
        <v>2.4500000000000002</v>
      </c>
      <c r="D38" s="2797">
        <v>12000</v>
      </c>
      <c r="E38" s="2798">
        <f t="shared" si="0"/>
        <v>11688</v>
      </c>
      <c r="F38" s="2799">
        <v>43</v>
      </c>
      <c r="G38" s="2800">
        <v>10.3</v>
      </c>
      <c r="H38" s="2801">
        <v>10.45</v>
      </c>
      <c r="I38" s="2797">
        <v>12000</v>
      </c>
      <c r="J38" s="2798">
        <f t="shared" si="1"/>
        <v>11688</v>
      </c>
      <c r="K38" s="2799">
        <v>75</v>
      </c>
      <c r="L38" s="2801">
        <v>18.3</v>
      </c>
      <c r="M38" s="2800">
        <v>18.45</v>
      </c>
      <c r="N38" s="2797">
        <v>12000</v>
      </c>
      <c r="O38" s="2798">
        <f t="shared" si="2"/>
        <v>11688</v>
      </c>
      <c r="P38" s="2802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2803">
        <v>12</v>
      </c>
      <c r="B39" s="2803">
        <v>2.4500000000000002</v>
      </c>
      <c r="C39" s="2804">
        <v>3</v>
      </c>
      <c r="D39" s="2805">
        <v>12000</v>
      </c>
      <c r="E39" s="2806">
        <f t="shared" si="0"/>
        <v>11688</v>
      </c>
      <c r="F39" s="2807">
        <v>44</v>
      </c>
      <c r="G39" s="2804">
        <v>10.45</v>
      </c>
      <c r="H39" s="2808">
        <v>11</v>
      </c>
      <c r="I39" s="2805">
        <v>12000</v>
      </c>
      <c r="J39" s="2806">
        <f t="shared" si="1"/>
        <v>11688</v>
      </c>
      <c r="K39" s="2807">
        <v>76</v>
      </c>
      <c r="L39" s="2808">
        <v>18.45</v>
      </c>
      <c r="M39" s="2804">
        <v>19</v>
      </c>
      <c r="N39" s="2805">
        <v>12000</v>
      </c>
      <c r="O39" s="2806">
        <f t="shared" si="2"/>
        <v>11688</v>
      </c>
      <c r="P39" s="2809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2810">
        <v>13</v>
      </c>
      <c r="B40" s="2811">
        <v>3</v>
      </c>
      <c r="C40" s="2812">
        <v>3.15</v>
      </c>
      <c r="D40" s="2813">
        <v>12000</v>
      </c>
      <c r="E40" s="2814">
        <f t="shared" si="0"/>
        <v>11688</v>
      </c>
      <c r="F40" s="2815">
        <v>45</v>
      </c>
      <c r="G40" s="2816">
        <v>11</v>
      </c>
      <c r="H40" s="2817">
        <v>11.15</v>
      </c>
      <c r="I40" s="2813">
        <v>12000</v>
      </c>
      <c r="J40" s="2814">
        <f t="shared" si="1"/>
        <v>11688</v>
      </c>
      <c r="K40" s="2815">
        <v>77</v>
      </c>
      <c r="L40" s="2817">
        <v>19</v>
      </c>
      <c r="M40" s="2816">
        <v>19.149999999999999</v>
      </c>
      <c r="N40" s="2813">
        <v>12000</v>
      </c>
      <c r="O40" s="2814">
        <f t="shared" si="2"/>
        <v>11688</v>
      </c>
      <c r="P40" s="2818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2819">
        <v>14</v>
      </c>
      <c r="B41" s="2819">
        <v>3.15</v>
      </c>
      <c r="C41" s="2820">
        <v>3.3</v>
      </c>
      <c r="D41" s="2821">
        <v>12000</v>
      </c>
      <c r="E41" s="2822">
        <f t="shared" si="0"/>
        <v>11688</v>
      </c>
      <c r="F41" s="2823">
        <v>46</v>
      </c>
      <c r="G41" s="2824">
        <v>11.15</v>
      </c>
      <c r="H41" s="2820">
        <v>11.3</v>
      </c>
      <c r="I41" s="2821">
        <v>12000</v>
      </c>
      <c r="J41" s="2822">
        <f t="shared" si="1"/>
        <v>11688</v>
      </c>
      <c r="K41" s="2823">
        <v>78</v>
      </c>
      <c r="L41" s="2820">
        <v>19.149999999999999</v>
      </c>
      <c r="M41" s="2824">
        <v>19.3</v>
      </c>
      <c r="N41" s="2821">
        <v>12000</v>
      </c>
      <c r="O41" s="2822">
        <f t="shared" si="2"/>
        <v>11688</v>
      </c>
      <c r="P41" s="2825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2826">
        <v>15</v>
      </c>
      <c r="B42" s="2827">
        <v>3.3</v>
      </c>
      <c r="C42" s="2828">
        <v>3.45</v>
      </c>
      <c r="D42" s="2829">
        <v>12000</v>
      </c>
      <c r="E42" s="2830">
        <f t="shared" si="0"/>
        <v>11688</v>
      </c>
      <c r="F42" s="2831">
        <v>47</v>
      </c>
      <c r="G42" s="2832">
        <v>11.3</v>
      </c>
      <c r="H42" s="2833">
        <v>11.45</v>
      </c>
      <c r="I42" s="2829">
        <v>12000</v>
      </c>
      <c r="J42" s="2830">
        <f t="shared" si="1"/>
        <v>11688</v>
      </c>
      <c r="K42" s="2831">
        <v>79</v>
      </c>
      <c r="L42" s="2833">
        <v>19.3</v>
      </c>
      <c r="M42" s="2832">
        <v>19.45</v>
      </c>
      <c r="N42" s="2829">
        <v>12000</v>
      </c>
      <c r="O42" s="2830">
        <f t="shared" si="2"/>
        <v>11688</v>
      </c>
      <c r="P42" s="2834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2835">
        <v>16</v>
      </c>
      <c r="B43" s="2835">
        <v>3.45</v>
      </c>
      <c r="C43" s="2836">
        <v>4</v>
      </c>
      <c r="D43" s="2837">
        <v>12000</v>
      </c>
      <c r="E43" s="2838">
        <f t="shared" si="0"/>
        <v>11688</v>
      </c>
      <c r="F43" s="2839">
        <v>48</v>
      </c>
      <c r="G43" s="2840">
        <v>11.45</v>
      </c>
      <c r="H43" s="2836">
        <v>12</v>
      </c>
      <c r="I43" s="2837">
        <v>12000</v>
      </c>
      <c r="J43" s="2838">
        <f t="shared" si="1"/>
        <v>11688</v>
      </c>
      <c r="K43" s="2839">
        <v>80</v>
      </c>
      <c r="L43" s="2836">
        <v>19.45</v>
      </c>
      <c r="M43" s="2836">
        <v>20</v>
      </c>
      <c r="N43" s="2837">
        <v>12000</v>
      </c>
      <c r="O43" s="2838">
        <f t="shared" si="2"/>
        <v>11688</v>
      </c>
      <c r="P43" s="2841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2842">
        <v>17</v>
      </c>
      <c r="B44" s="2843">
        <v>4</v>
      </c>
      <c r="C44" s="2844">
        <v>4.1500000000000004</v>
      </c>
      <c r="D44" s="2845">
        <v>12000</v>
      </c>
      <c r="E44" s="2846">
        <f t="shared" si="0"/>
        <v>11688</v>
      </c>
      <c r="F44" s="2847">
        <v>49</v>
      </c>
      <c r="G44" s="2848">
        <v>12</v>
      </c>
      <c r="H44" s="2849">
        <v>12.15</v>
      </c>
      <c r="I44" s="2845">
        <v>12000</v>
      </c>
      <c r="J44" s="2846">
        <f t="shared" si="1"/>
        <v>11688</v>
      </c>
      <c r="K44" s="2847">
        <v>81</v>
      </c>
      <c r="L44" s="2849">
        <v>20</v>
      </c>
      <c r="M44" s="2848">
        <v>20.149999999999999</v>
      </c>
      <c r="N44" s="2845">
        <v>12000</v>
      </c>
      <c r="O44" s="2846">
        <f t="shared" si="2"/>
        <v>11688</v>
      </c>
      <c r="P44" s="2850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2851">
        <v>18</v>
      </c>
      <c r="B45" s="2851">
        <v>4.1500000000000004</v>
      </c>
      <c r="C45" s="2852">
        <v>4.3</v>
      </c>
      <c r="D45" s="2853">
        <v>12000</v>
      </c>
      <c r="E45" s="2854">
        <f t="shared" si="0"/>
        <v>11688</v>
      </c>
      <c r="F45" s="2855">
        <v>50</v>
      </c>
      <c r="G45" s="2856">
        <v>12.15</v>
      </c>
      <c r="H45" s="2852">
        <v>12.3</v>
      </c>
      <c r="I45" s="2853">
        <v>12000</v>
      </c>
      <c r="J45" s="2854">
        <f t="shared" si="1"/>
        <v>11688</v>
      </c>
      <c r="K45" s="2855">
        <v>82</v>
      </c>
      <c r="L45" s="2852">
        <v>20.149999999999999</v>
      </c>
      <c r="M45" s="2856">
        <v>20.3</v>
      </c>
      <c r="N45" s="2853">
        <v>12000</v>
      </c>
      <c r="O45" s="2854">
        <f t="shared" si="2"/>
        <v>11688</v>
      </c>
      <c r="P45" s="2857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2858">
        <v>19</v>
      </c>
      <c r="B46" s="2859">
        <v>4.3</v>
      </c>
      <c r="C46" s="2860">
        <v>4.45</v>
      </c>
      <c r="D46" s="2861">
        <v>12000</v>
      </c>
      <c r="E46" s="2862">
        <f t="shared" si="0"/>
        <v>11688</v>
      </c>
      <c r="F46" s="2863">
        <v>51</v>
      </c>
      <c r="G46" s="2864">
        <v>12.3</v>
      </c>
      <c r="H46" s="2865">
        <v>12.45</v>
      </c>
      <c r="I46" s="2861">
        <v>12000</v>
      </c>
      <c r="J46" s="2862">
        <f t="shared" si="1"/>
        <v>11688</v>
      </c>
      <c r="K46" s="2863">
        <v>83</v>
      </c>
      <c r="L46" s="2865">
        <v>20.3</v>
      </c>
      <c r="M46" s="2864">
        <v>20.45</v>
      </c>
      <c r="N46" s="2861">
        <v>12000</v>
      </c>
      <c r="O46" s="2862">
        <f t="shared" si="2"/>
        <v>11688</v>
      </c>
      <c r="P46" s="2866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2867">
        <v>20</v>
      </c>
      <c r="B47" s="2867">
        <v>4.45</v>
      </c>
      <c r="C47" s="2868">
        <v>5</v>
      </c>
      <c r="D47" s="2869">
        <v>12000</v>
      </c>
      <c r="E47" s="2870">
        <f t="shared" si="0"/>
        <v>11688</v>
      </c>
      <c r="F47" s="2871">
        <v>52</v>
      </c>
      <c r="G47" s="2872">
        <v>12.45</v>
      </c>
      <c r="H47" s="2868">
        <v>13</v>
      </c>
      <c r="I47" s="2869">
        <v>12000</v>
      </c>
      <c r="J47" s="2870">
        <f t="shared" si="1"/>
        <v>11688</v>
      </c>
      <c r="K47" s="2871">
        <v>84</v>
      </c>
      <c r="L47" s="2868">
        <v>20.45</v>
      </c>
      <c r="M47" s="2872">
        <v>21</v>
      </c>
      <c r="N47" s="2869">
        <v>12000</v>
      </c>
      <c r="O47" s="2870">
        <f t="shared" si="2"/>
        <v>11688</v>
      </c>
      <c r="P47" s="2873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2874">
        <v>21</v>
      </c>
      <c r="B48" s="2875">
        <v>5</v>
      </c>
      <c r="C48" s="2876">
        <v>5.15</v>
      </c>
      <c r="D48" s="2877">
        <v>12000</v>
      </c>
      <c r="E48" s="2878">
        <f t="shared" si="0"/>
        <v>11688</v>
      </c>
      <c r="F48" s="2879">
        <v>53</v>
      </c>
      <c r="G48" s="2875">
        <v>13</v>
      </c>
      <c r="H48" s="2880">
        <v>13.15</v>
      </c>
      <c r="I48" s="2877">
        <v>12000</v>
      </c>
      <c r="J48" s="2878">
        <f t="shared" si="1"/>
        <v>11688</v>
      </c>
      <c r="K48" s="2879">
        <v>85</v>
      </c>
      <c r="L48" s="2880">
        <v>21</v>
      </c>
      <c r="M48" s="2875">
        <v>21.15</v>
      </c>
      <c r="N48" s="2877">
        <v>12000</v>
      </c>
      <c r="O48" s="2878">
        <f t="shared" si="2"/>
        <v>11688</v>
      </c>
      <c r="P48" s="2881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2882">
        <v>22</v>
      </c>
      <c r="B49" s="2883">
        <v>5.15</v>
      </c>
      <c r="C49" s="2884">
        <v>5.3</v>
      </c>
      <c r="D49" s="2885">
        <v>12000</v>
      </c>
      <c r="E49" s="2886">
        <f t="shared" si="0"/>
        <v>11688</v>
      </c>
      <c r="F49" s="2887">
        <v>54</v>
      </c>
      <c r="G49" s="2888">
        <v>13.15</v>
      </c>
      <c r="H49" s="2884">
        <v>13.3</v>
      </c>
      <c r="I49" s="2885">
        <v>12000</v>
      </c>
      <c r="J49" s="2886">
        <f t="shared" si="1"/>
        <v>11688</v>
      </c>
      <c r="K49" s="2887">
        <v>86</v>
      </c>
      <c r="L49" s="2884">
        <v>21.15</v>
      </c>
      <c r="M49" s="2888">
        <v>21.3</v>
      </c>
      <c r="N49" s="2885">
        <v>12000</v>
      </c>
      <c r="O49" s="2886">
        <f t="shared" si="2"/>
        <v>11688</v>
      </c>
      <c r="P49" s="2889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2890">
        <v>23</v>
      </c>
      <c r="B50" s="2891">
        <v>5.3</v>
      </c>
      <c r="C50" s="2892">
        <v>5.45</v>
      </c>
      <c r="D50" s="2893">
        <v>12000</v>
      </c>
      <c r="E50" s="2894">
        <f t="shared" si="0"/>
        <v>11688</v>
      </c>
      <c r="F50" s="2895">
        <v>55</v>
      </c>
      <c r="G50" s="2891">
        <v>13.3</v>
      </c>
      <c r="H50" s="2896">
        <v>13.45</v>
      </c>
      <c r="I50" s="2893">
        <v>12000</v>
      </c>
      <c r="J50" s="2894">
        <f t="shared" si="1"/>
        <v>11688</v>
      </c>
      <c r="K50" s="2895">
        <v>87</v>
      </c>
      <c r="L50" s="2896">
        <v>21.3</v>
      </c>
      <c r="M50" s="2891">
        <v>21.45</v>
      </c>
      <c r="N50" s="2893">
        <v>12000</v>
      </c>
      <c r="O50" s="2894">
        <f t="shared" si="2"/>
        <v>11688</v>
      </c>
      <c r="P50" s="2897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2898">
        <v>24</v>
      </c>
      <c r="B51" s="2899">
        <v>5.45</v>
      </c>
      <c r="C51" s="2900">
        <v>6</v>
      </c>
      <c r="D51" s="2901">
        <v>12000</v>
      </c>
      <c r="E51" s="2902">
        <f t="shared" si="0"/>
        <v>11688</v>
      </c>
      <c r="F51" s="2903">
        <v>56</v>
      </c>
      <c r="G51" s="2904">
        <v>13.45</v>
      </c>
      <c r="H51" s="2900">
        <v>14</v>
      </c>
      <c r="I51" s="2901">
        <v>12000</v>
      </c>
      <c r="J51" s="2902">
        <f t="shared" si="1"/>
        <v>11688</v>
      </c>
      <c r="K51" s="2903">
        <v>88</v>
      </c>
      <c r="L51" s="2900">
        <v>21.45</v>
      </c>
      <c r="M51" s="2904">
        <v>22</v>
      </c>
      <c r="N51" s="2901">
        <v>12000</v>
      </c>
      <c r="O51" s="2902">
        <f t="shared" si="2"/>
        <v>11688</v>
      </c>
      <c r="P51" s="2905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2906">
        <v>25</v>
      </c>
      <c r="B52" s="2907">
        <v>6</v>
      </c>
      <c r="C52" s="2908">
        <v>6.15</v>
      </c>
      <c r="D52" s="2909">
        <v>12000</v>
      </c>
      <c r="E52" s="2910">
        <f t="shared" si="0"/>
        <v>11688</v>
      </c>
      <c r="F52" s="2911">
        <v>57</v>
      </c>
      <c r="G52" s="2907">
        <v>14</v>
      </c>
      <c r="H52" s="2912">
        <v>14.15</v>
      </c>
      <c r="I52" s="2909">
        <v>12000</v>
      </c>
      <c r="J52" s="2910">
        <f t="shared" si="1"/>
        <v>11688</v>
      </c>
      <c r="K52" s="2911">
        <v>89</v>
      </c>
      <c r="L52" s="2912">
        <v>22</v>
      </c>
      <c r="M52" s="2907">
        <v>22.15</v>
      </c>
      <c r="N52" s="2909">
        <v>12000</v>
      </c>
      <c r="O52" s="2910">
        <f t="shared" si="2"/>
        <v>11688</v>
      </c>
      <c r="P52" s="2913"/>
      <c r="Q52" t="s">
        <v>167</v>
      </c>
      <c r="S52" s="39">
        <f>AVERAGE(S28:S51)</f>
        <v>12000</v>
      </c>
    </row>
    <row r="53" spans="1:19" x14ac:dyDescent="0.2">
      <c r="A53" s="2914">
        <v>26</v>
      </c>
      <c r="B53" s="2915">
        <v>6.15</v>
      </c>
      <c r="C53" s="2916">
        <v>6.3</v>
      </c>
      <c r="D53" s="2917">
        <v>12000</v>
      </c>
      <c r="E53" s="2918">
        <f t="shared" si="0"/>
        <v>11688</v>
      </c>
      <c r="F53" s="2919">
        <v>58</v>
      </c>
      <c r="G53" s="2920">
        <v>14.15</v>
      </c>
      <c r="H53" s="2916">
        <v>14.3</v>
      </c>
      <c r="I53" s="2917">
        <v>12000</v>
      </c>
      <c r="J53" s="2918">
        <f t="shared" si="1"/>
        <v>11688</v>
      </c>
      <c r="K53" s="2919">
        <v>90</v>
      </c>
      <c r="L53" s="2916">
        <v>22.15</v>
      </c>
      <c r="M53" s="2920">
        <v>22.3</v>
      </c>
      <c r="N53" s="2917">
        <v>12000</v>
      </c>
      <c r="O53" s="2918">
        <f t="shared" si="2"/>
        <v>11688</v>
      </c>
      <c r="P53" s="2921"/>
    </row>
    <row r="54" spans="1:19" x14ac:dyDescent="0.2">
      <c r="A54" s="2922">
        <v>27</v>
      </c>
      <c r="B54" s="2923">
        <v>6.3</v>
      </c>
      <c r="C54" s="2924">
        <v>6.45</v>
      </c>
      <c r="D54" s="2925">
        <v>12000</v>
      </c>
      <c r="E54" s="2926">
        <f t="shared" si="0"/>
        <v>11688</v>
      </c>
      <c r="F54" s="2927">
        <v>59</v>
      </c>
      <c r="G54" s="2923">
        <v>14.3</v>
      </c>
      <c r="H54" s="2928">
        <v>14.45</v>
      </c>
      <c r="I54" s="2925">
        <v>12000</v>
      </c>
      <c r="J54" s="2926">
        <f t="shared" si="1"/>
        <v>11688</v>
      </c>
      <c r="K54" s="2927">
        <v>91</v>
      </c>
      <c r="L54" s="2928">
        <v>22.3</v>
      </c>
      <c r="M54" s="2923">
        <v>22.45</v>
      </c>
      <c r="N54" s="2925">
        <v>12000</v>
      </c>
      <c r="O54" s="2926">
        <f t="shared" si="2"/>
        <v>11688</v>
      </c>
      <c r="P54" s="2929"/>
    </row>
    <row r="55" spans="1:19" x14ac:dyDescent="0.2">
      <c r="A55" s="2930">
        <v>28</v>
      </c>
      <c r="B55" s="2931">
        <v>6.45</v>
      </c>
      <c r="C55" s="2932">
        <v>7</v>
      </c>
      <c r="D55" s="2933">
        <v>12000</v>
      </c>
      <c r="E55" s="2934">
        <f t="shared" si="0"/>
        <v>11688</v>
      </c>
      <c r="F55" s="2935">
        <v>60</v>
      </c>
      <c r="G55" s="2936">
        <v>14.45</v>
      </c>
      <c r="H55" s="2936">
        <v>15</v>
      </c>
      <c r="I55" s="2933">
        <v>12000</v>
      </c>
      <c r="J55" s="2934">
        <f t="shared" si="1"/>
        <v>11688</v>
      </c>
      <c r="K55" s="2935">
        <v>92</v>
      </c>
      <c r="L55" s="2932">
        <v>22.45</v>
      </c>
      <c r="M55" s="2936">
        <v>23</v>
      </c>
      <c r="N55" s="2933">
        <v>12000</v>
      </c>
      <c r="O55" s="2934">
        <f t="shared" si="2"/>
        <v>11688</v>
      </c>
      <c r="P55" s="2937"/>
    </row>
    <row r="56" spans="1:19" x14ac:dyDescent="0.2">
      <c r="A56" s="2938">
        <v>29</v>
      </c>
      <c r="B56" s="2939">
        <v>7</v>
      </c>
      <c r="C56" s="2940">
        <v>7.15</v>
      </c>
      <c r="D56" s="2941">
        <v>12000</v>
      </c>
      <c r="E56" s="2942">
        <f t="shared" si="0"/>
        <v>11688</v>
      </c>
      <c r="F56" s="2943">
        <v>61</v>
      </c>
      <c r="G56" s="2939">
        <v>15</v>
      </c>
      <c r="H56" s="2939">
        <v>15.15</v>
      </c>
      <c r="I56" s="2941">
        <v>12000</v>
      </c>
      <c r="J56" s="2942">
        <f t="shared" si="1"/>
        <v>11688</v>
      </c>
      <c r="K56" s="2943">
        <v>93</v>
      </c>
      <c r="L56" s="2944">
        <v>23</v>
      </c>
      <c r="M56" s="2939">
        <v>23.15</v>
      </c>
      <c r="N56" s="2941">
        <v>12000</v>
      </c>
      <c r="O56" s="2942">
        <f t="shared" si="2"/>
        <v>11688</v>
      </c>
      <c r="P56" s="2945"/>
    </row>
    <row r="57" spans="1:19" x14ac:dyDescent="0.2">
      <c r="A57" s="2946">
        <v>30</v>
      </c>
      <c r="B57" s="2947">
        <v>7.15</v>
      </c>
      <c r="C57" s="2948">
        <v>7.3</v>
      </c>
      <c r="D57" s="2949">
        <v>12000</v>
      </c>
      <c r="E57" s="2950">
        <f t="shared" si="0"/>
        <v>11688</v>
      </c>
      <c r="F57" s="2951">
        <v>62</v>
      </c>
      <c r="G57" s="2952">
        <v>15.15</v>
      </c>
      <c r="H57" s="2952">
        <v>15.3</v>
      </c>
      <c r="I57" s="2949">
        <v>12000</v>
      </c>
      <c r="J57" s="2950">
        <f t="shared" si="1"/>
        <v>11688</v>
      </c>
      <c r="K57" s="2951">
        <v>94</v>
      </c>
      <c r="L57" s="2952">
        <v>23.15</v>
      </c>
      <c r="M57" s="2952">
        <v>23.3</v>
      </c>
      <c r="N57" s="2949">
        <v>12000</v>
      </c>
      <c r="O57" s="2950">
        <f t="shared" si="2"/>
        <v>11688</v>
      </c>
      <c r="P57" s="2953"/>
    </row>
    <row r="58" spans="1:19" x14ac:dyDescent="0.2">
      <c r="A58" s="2954">
        <v>31</v>
      </c>
      <c r="B58" s="2955">
        <v>7.3</v>
      </c>
      <c r="C58" s="2956">
        <v>7.45</v>
      </c>
      <c r="D58" s="2957">
        <v>12000</v>
      </c>
      <c r="E58" s="2958">
        <f t="shared" si="0"/>
        <v>11688</v>
      </c>
      <c r="F58" s="2959">
        <v>63</v>
      </c>
      <c r="G58" s="2955">
        <v>15.3</v>
      </c>
      <c r="H58" s="2955">
        <v>15.45</v>
      </c>
      <c r="I58" s="2957">
        <v>12000</v>
      </c>
      <c r="J58" s="2958">
        <f t="shared" si="1"/>
        <v>11688</v>
      </c>
      <c r="K58" s="2959">
        <v>95</v>
      </c>
      <c r="L58" s="2955">
        <v>23.3</v>
      </c>
      <c r="M58" s="2955">
        <v>23.45</v>
      </c>
      <c r="N58" s="2957">
        <v>12000</v>
      </c>
      <c r="O58" s="2958">
        <f t="shared" si="2"/>
        <v>11688</v>
      </c>
      <c r="P58" s="2960"/>
    </row>
    <row r="59" spans="1:19" x14ac:dyDescent="0.2">
      <c r="A59" s="2961">
        <v>32</v>
      </c>
      <c r="B59" s="2962">
        <v>7.45</v>
      </c>
      <c r="C59" s="2963">
        <v>8</v>
      </c>
      <c r="D59" s="2964">
        <v>12000</v>
      </c>
      <c r="E59" s="2965">
        <f t="shared" si="0"/>
        <v>11688</v>
      </c>
      <c r="F59" s="2966">
        <v>64</v>
      </c>
      <c r="G59" s="2967">
        <v>15.45</v>
      </c>
      <c r="H59" s="2967">
        <v>16</v>
      </c>
      <c r="I59" s="2964">
        <v>12000</v>
      </c>
      <c r="J59" s="2965">
        <f t="shared" si="1"/>
        <v>11688</v>
      </c>
      <c r="K59" s="2966">
        <v>96</v>
      </c>
      <c r="L59" s="2967">
        <v>23.45</v>
      </c>
      <c r="M59" s="2967">
        <v>24</v>
      </c>
      <c r="N59" s="2964">
        <v>12000</v>
      </c>
      <c r="O59" s="2965">
        <f t="shared" si="2"/>
        <v>11688</v>
      </c>
      <c r="P59" s="2968"/>
    </row>
    <row r="60" spans="1:19" x14ac:dyDescent="0.2">
      <c r="A60" s="2969" t="s">
        <v>27</v>
      </c>
      <c r="B60" s="2970"/>
      <c r="C60" s="2970"/>
      <c r="D60" s="2971">
        <f>SUM(D28:D59)</f>
        <v>384000</v>
      </c>
      <c r="E60" s="2972">
        <f>SUM(E28:E59)</f>
        <v>374016</v>
      </c>
      <c r="F60" s="2970"/>
      <c r="G60" s="2970"/>
      <c r="H60" s="2970"/>
      <c r="I60" s="2971">
        <f>SUM(I28:I59)</f>
        <v>384000</v>
      </c>
      <c r="J60" s="2972">
        <f>SUM(J28:J59)</f>
        <v>374016</v>
      </c>
      <c r="K60" s="2970"/>
      <c r="L60" s="2970"/>
      <c r="M60" s="2970"/>
      <c r="N60" s="2970">
        <f>SUM(N28:N59)</f>
        <v>384000</v>
      </c>
      <c r="O60" s="2972">
        <f>SUM(O28:O59)</f>
        <v>374016</v>
      </c>
      <c r="P60" s="2973"/>
    </row>
    <row r="64" spans="1:19" x14ac:dyDescent="0.2">
      <c r="A64" t="s">
        <v>47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2974"/>
      <c r="B66" s="2975"/>
      <c r="C66" s="2975"/>
      <c r="D66" s="2976"/>
      <c r="E66" s="2975"/>
      <c r="F66" s="2975"/>
      <c r="G66" s="2975"/>
      <c r="H66" s="2975"/>
      <c r="I66" s="2976"/>
      <c r="J66" s="2977"/>
      <c r="K66" s="2975"/>
      <c r="L66" s="2975"/>
      <c r="M66" s="2975"/>
      <c r="N66" s="2975"/>
      <c r="O66" s="2975"/>
      <c r="P66" s="2978"/>
    </row>
    <row r="67" spans="1:16" x14ac:dyDescent="0.2">
      <c r="A67" s="2979" t="s">
        <v>28</v>
      </c>
      <c r="B67" s="2980"/>
      <c r="C67" s="2980"/>
      <c r="D67" s="2981"/>
      <c r="E67" s="2982"/>
      <c r="F67" s="2980"/>
      <c r="G67" s="2980"/>
      <c r="H67" s="2982"/>
      <c r="I67" s="2981"/>
      <c r="J67" s="2983"/>
      <c r="K67" s="2980"/>
      <c r="L67" s="2980"/>
      <c r="M67" s="2980"/>
      <c r="N67" s="2980"/>
      <c r="O67" s="2980"/>
      <c r="P67" s="2984"/>
    </row>
    <row r="68" spans="1:16" x14ac:dyDescent="0.2">
      <c r="A68" s="2985"/>
      <c r="B68" s="2986"/>
      <c r="C68" s="2986"/>
      <c r="D68" s="2986"/>
      <c r="E68" s="2986"/>
      <c r="F68" s="2986"/>
      <c r="G68" s="2986"/>
      <c r="H68" s="2986"/>
      <c r="I68" s="2986"/>
      <c r="J68" s="2986"/>
      <c r="K68" s="2986"/>
      <c r="L68" s="2987"/>
      <c r="M68" s="2987"/>
      <c r="N68" s="2987"/>
      <c r="O68" s="2987"/>
      <c r="P68" s="2988"/>
    </row>
    <row r="69" spans="1:16" x14ac:dyDescent="0.2">
      <c r="A69" s="2989"/>
      <c r="B69" s="2990"/>
      <c r="C69" s="2990"/>
      <c r="D69" s="2991"/>
      <c r="E69" s="2992"/>
      <c r="F69" s="2990"/>
      <c r="G69" s="2990"/>
      <c r="H69" s="2992"/>
      <c r="I69" s="2991"/>
      <c r="J69" s="2993"/>
      <c r="K69" s="2990"/>
      <c r="L69" s="2990"/>
      <c r="M69" s="2990"/>
      <c r="N69" s="2990"/>
      <c r="O69" s="2990"/>
      <c r="P69" s="2994"/>
    </row>
    <row r="70" spans="1:16" x14ac:dyDescent="0.2">
      <c r="A70" s="2995"/>
      <c r="B70" s="2996"/>
      <c r="C70" s="2996"/>
      <c r="D70" s="2997"/>
      <c r="E70" s="2998"/>
      <c r="F70" s="2996"/>
      <c r="G70" s="2996"/>
      <c r="H70" s="2998"/>
      <c r="I70" s="2997"/>
      <c r="J70" s="2996"/>
      <c r="K70" s="2996"/>
      <c r="L70" s="2996"/>
      <c r="M70" s="2996"/>
      <c r="N70" s="2996"/>
      <c r="O70" s="2996"/>
      <c r="P70" s="2999"/>
    </row>
    <row r="71" spans="1:16" x14ac:dyDescent="0.2">
      <c r="A71" s="3000"/>
      <c r="B71" s="3001"/>
      <c r="C71" s="3001"/>
      <c r="D71" s="3002"/>
      <c r="E71" s="3003"/>
      <c r="F71" s="3001"/>
      <c r="G71" s="3001"/>
      <c r="H71" s="3003"/>
      <c r="I71" s="3002"/>
      <c r="J71" s="3001"/>
      <c r="K71" s="3001"/>
      <c r="L71" s="3001"/>
      <c r="M71" s="3001"/>
      <c r="N71" s="3001"/>
      <c r="O71" s="3001"/>
      <c r="P71" s="3004"/>
    </row>
    <row r="72" spans="1:16" x14ac:dyDescent="0.2">
      <c r="A72" s="3005"/>
      <c r="B72" s="3006"/>
      <c r="C72" s="3006"/>
      <c r="D72" s="3007"/>
      <c r="E72" s="3008"/>
      <c r="F72" s="3006"/>
      <c r="G72" s="3006"/>
      <c r="H72" s="3008"/>
      <c r="I72" s="3007"/>
      <c r="J72" s="3006"/>
      <c r="K72" s="3006"/>
      <c r="L72" s="3006"/>
      <c r="M72" s="3006" t="s">
        <v>29</v>
      </c>
      <c r="N72" s="3006"/>
      <c r="O72" s="3006"/>
      <c r="P72" s="3009"/>
    </row>
    <row r="73" spans="1:16" x14ac:dyDescent="0.2">
      <c r="A73" s="3010"/>
      <c r="B73" s="3011"/>
      <c r="C73" s="3011"/>
      <c r="D73" s="3012"/>
      <c r="E73" s="3013"/>
      <c r="F73" s="3011"/>
      <c r="G73" s="3011"/>
      <c r="H73" s="3013"/>
      <c r="I73" s="3012"/>
      <c r="J73" s="3011"/>
      <c r="K73" s="3011"/>
      <c r="L73" s="3011"/>
      <c r="M73" s="3011" t="s">
        <v>30</v>
      </c>
      <c r="N73" s="3011"/>
      <c r="O73" s="3011"/>
      <c r="P73" s="3014"/>
    </row>
    <row r="74" spans="1:16" ht="15.75" x14ac:dyDescent="0.25">
      <c r="E74" s="3015"/>
      <c r="H74" s="3015"/>
    </row>
    <row r="75" spans="1:16" ht="15.75" x14ac:dyDescent="0.25">
      <c r="C75" s="3016"/>
      <c r="E75" s="3017"/>
      <c r="H75" s="3017"/>
    </row>
    <row r="76" spans="1:16" ht="15.75" x14ac:dyDescent="0.25">
      <c r="E76" s="3018"/>
      <c r="H76" s="3018"/>
    </row>
    <row r="77" spans="1:16" ht="15.75" x14ac:dyDescent="0.25">
      <c r="E77" s="3019"/>
      <c r="H77" s="3019"/>
    </row>
    <row r="78" spans="1:16" ht="15.75" x14ac:dyDescent="0.25">
      <c r="E78" s="3020"/>
      <c r="H78" s="3020"/>
    </row>
    <row r="79" spans="1:16" ht="15.75" x14ac:dyDescent="0.25">
      <c r="E79" s="3021"/>
      <c r="H79" s="3021"/>
    </row>
    <row r="80" spans="1:16" ht="15.75" x14ac:dyDescent="0.25">
      <c r="E80" s="3022"/>
      <c r="H80" s="3022"/>
    </row>
    <row r="81" spans="5:13" ht="15.75" x14ac:dyDescent="0.25">
      <c r="E81" s="3023"/>
      <c r="H81" s="3023"/>
    </row>
    <row r="82" spans="5:13" ht="15.75" x14ac:dyDescent="0.25">
      <c r="E82" s="3024"/>
      <c r="H82" s="3024"/>
    </row>
    <row r="83" spans="5:13" ht="15.75" x14ac:dyDescent="0.25">
      <c r="E83" s="3025"/>
      <c r="H83" s="3025"/>
    </row>
    <row r="84" spans="5:13" ht="15.75" x14ac:dyDescent="0.25">
      <c r="E84" s="3026"/>
      <c r="H84" s="3026"/>
    </row>
    <row r="85" spans="5:13" ht="15.75" x14ac:dyDescent="0.25">
      <c r="E85" s="3027"/>
      <c r="H85" s="3027"/>
    </row>
    <row r="86" spans="5:13" ht="15.75" x14ac:dyDescent="0.25">
      <c r="E86" s="3028"/>
      <c r="H86" s="3028"/>
    </row>
    <row r="87" spans="5:13" ht="15.75" x14ac:dyDescent="0.25">
      <c r="E87" s="3029"/>
      <c r="H87" s="3029"/>
    </row>
    <row r="88" spans="5:13" ht="15.75" x14ac:dyDescent="0.25">
      <c r="E88" s="3030"/>
      <c r="H88" s="3030"/>
    </row>
    <row r="89" spans="5:13" ht="15.75" x14ac:dyDescent="0.25">
      <c r="E89" s="3031"/>
      <c r="H89" s="3031"/>
    </row>
    <row r="90" spans="5:13" ht="15.75" x14ac:dyDescent="0.25">
      <c r="E90" s="3032"/>
      <c r="H90" s="3032"/>
    </row>
    <row r="91" spans="5:13" ht="15.75" x14ac:dyDescent="0.25">
      <c r="E91" s="3033"/>
      <c r="H91" s="3033"/>
    </row>
    <row r="92" spans="5:13" ht="15.75" x14ac:dyDescent="0.25">
      <c r="E92" s="3034"/>
      <c r="H92" s="3034"/>
    </row>
    <row r="93" spans="5:13" ht="15.75" x14ac:dyDescent="0.25">
      <c r="E93" s="3035"/>
      <c r="H93" s="3035"/>
    </row>
    <row r="94" spans="5:13" ht="15.75" x14ac:dyDescent="0.25">
      <c r="E94" s="3036"/>
      <c r="H94" s="3036"/>
    </row>
    <row r="95" spans="5:13" ht="15.75" x14ac:dyDescent="0.25">
      <c r="E95" s="3037"/>
      <c r="H95" s="3037"/>
    </row>
    <row r="96" spans="5:13" ht="15.75" x14ac:dyDescent="0.25">
      <c r="E96" s="3038"/>
      <c r="H96" s="3038"/>
      <c r="M96" s="3039" t="s">
        <v>8</v>
      </c>
    </row>
    <row r="97" spans="5:14" ht="15.75" x14ac:dyDescent="0.25">
      <c r="E97" s="3040"/>
      <c r="H97" s="3040"/>
    </row>
    <row r="98" spans="5:14" ht="15.75" x14ac:dyDescent="0.25">
      <c r="E98" s="3041"/>
      <c r="H98" s="3041"/>
    </row>
    <row r="99" spans="5:14" ht="15.75" x14ac:dyDescent="0.25">
      <c r="E99" s="3042"/>
      <c r="H99" s="3042"/>
    </row>
    <row r="101" spans="5:14" x14ac:dyDescent="0.2">
      <c r="N101" s="3043"/>
    </row>
    <row r="126" spans="4:4" x14ac:dyDescent="0.2">
      <c r="D126" s="3044"/>
    </row>
  </sheetData>
  <mergeCells count="1">
    <mergeCell ref="Q27:R2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3045"/>
      <c r="B1" s="3046"/>
      <c r="C1" s="3046"/>
      <c r="D1" s="3047"/>
      <c r="E1" s="3046"/>
      <c r="F1" s="3046"/>
      <c r="G1" s="3046"/>
      <c r="H1" s="3046"/>
      <c r="I1" s="3047"/>
      <c r="J1" s="3046"/>
      <c r="K1" s="3046"/>
      <c r="L1" s="3046"/>
      <c r="M1" s="3046"/>
      <c r="N1" s="3046"/>
      <c r="O1" s="3046"/>
      <c r="P1" s="3048"/>
    </row>
    <row r="2" spans="1:16" ht="12.75" customHeight="1" x14ac:dyDescent="0.2">
      <c r="A2" s="3049" t="s">
        <v>0</v>
      </c>
      <c r="B2" s="3050"/>
      <c r="C2" s="3050"/>
      <c r="D2" s="3050"/>
      <c r="E2" s="3050"/>
      <c r="F2" s="3050"/>
      <c r="G2" s="3050"/>
      <c r="H2" s="3050"/>
      <c r="I2" s="3050"/>
      <c r="J2" s="3050"/>
      <c r="K2" s="3050"/>
      <c r="L2" s="3050"/>
      <c r="M2" s="3050"/>
      <c r="N2" s="3050"/>
      <c r="O2" s="3050"/>
      <c r="P2" s="3051"/>
    </row>
    <row r="3" spans="1:16" ht="12.75" customHeight="1" x14ac:dyDescent="0.2">
      <c r="A3" s="3052"/>
      <c r="B3" s="3053"/>
      <c r="C3" s="3053"/>
      <c r="D3" s="3053"/>
      <c r="E3" s="3053"/>
      <c r="F3" s="3053"/>
      <c r="G3" s="3053"/>
      <c r="H3" s="3053"/>
      <c r="I3" s="3053"/>
      <c r="J3" s="3053"/>
      <c r="K3" s="3053"/>
      <c r="L3" s="3053"/>
      <c r="M3" s="3053"/>
      <c r="N3" s="3053"/>
      <c r="O3" s="3053"/>
      <c r="P3" s="3054"/>
    </row>
    <row r="4" spans="1:16" ht="12.75" customHeight="1" x14ac:dyDescent="0.2">
      <c r="A4" s="3055" t="s">
        <v>48</v>
      </c>
      <c r="B4" s="3056"/>
      <c r="C4" s="3056"/>
      <c r="D4" s="3056"/>
      <c r="E4" s="3056"/>
      <c r="F4" s="3056"/>
      <c r="G4" s="3056"/>
      <c r="H4" s="3056"/>
      <c r="I4" s="3056"/>
      <c r="J4" s="3057"/>
      <c r="K4" s="3058"/>
      <c r="L4" s="3058"/>
      <c r="M4" s="3058"/>
      <c r="N4" s="3058"/>
      <c r="O4" s="3058"/>
      <c r="P4" s="3059"/>
    </row>
    <row r="5" spans="1:16" ht="12.75" customHeight="1" x14ac:dyDescent="0.2">
      <c r="A5" s="3060"/>
      <c r="B5" s="3061"/>
      <c r="C5" s="3061"/>
      <c r="D5" s="3062"/>
      <c r="E5" s="3061"/>
      <c r="F5" s="3061"/>
      <c r="G5" s="3061"/>
      <c r="H5" s="3061"/>
      <c r="I5" s="3062"/>
      <c r="J5" s="3061"/>
      <c r="K5" s="3061"/>
      <c r="L5" s="3061"/>
      <c r="M5" s="3061"/>
      <c r="N5" s="3061"/>
      <c r="O5" s="3061"/>
      <c r="P5" s="3063"/>
    </row>
    <row r="6" spans="1:16" ht="12.75" customHeight="1" x14ac:dyDescent="0.2">
      <c r="A6" s="3064" t="s">
        <v>2</v>
      </c>
      <c r="B6" s="3065"/>
      <c r="C6" s="3065"/>
      <c r="D6" s="3066"/>
      <c r="E6" s="3065"/>
      <c r="F6" s="3065"/>
      <c r="G6" s="3065"/>
      <c r="H6" s="3065"/>
      <c r="I6" s="3066"/>
      <c r="J6" s="3065"/>
      <c r="K6" s="3065"/>
      <c r="L6" s="3065"/>
      <c r="M6" s="3065"/>
      <c r="N6" s="3065"/>
      <c r="O6" s="3065"/>
      <c r="P6" s="3067"/>
    </row>
    <row r="7" spans="1:16" ht="12.75" customHeight="1" x14ac:dyDescent="0.2">
      <c r="A7" s="3068" t="s">
        <v>3</v>
      </c>
      <c r="B7" s="3069"/>
      <c r="C7" s="3069"/>
      <c r="D7" s="3070"/>
      <c r="E7" s="3069"/>
      <c r="F7" s="3069"/>
      <c r="G7" s="3069"/>
      <c r="H7" s="3069"/>
      <c r="I7" s="3070"/>
      <c r="J7" s="3069"/>
      <c r="K7" s="3069"/>
      <c r="L7" s="3069"/>
      <c r="M7" s="3069"/>
      <c r="N7" s="3069"/>
      <c r="O7" s="3069"/>
      <c r="P7" s="3071"/>
    </row>
    <row r="8" spans="1:16" ht="12.75" customHeight="1" x14ac:dyDescent="0.2">
      <c r="A8" s="3072" t="s">
        <v>4</v>
      </c>
      <c r="B8" s="3073"/>
      <c r="C8" s="3073"/>
      <c r="D8" s="3074"/>
      <c r="E8" s="3073"/>
      <c r="F8" s="3073"/>
      <c r="G8" s="3073"/>
      <c r="H8" s="3073"/>
      <c r="I8" s="3074"/>
      <c r="J8" s="3073"/>
      <c r="K8" s="3073"/>
      <c r="L8" s="3073"/>
      <c r="M8" s="3073"/>
      <c r="N8" s="3073"/>
      <c r="O8" s="3073"/>
      <c r="P8" s="3075"/>
    </row>
    <row r="9" spans="1:16" ht="12.75" customHeight="1" x14ac:dyDescent="0.2">
      <c r="A9" s="3076" t="s">
        <v>5</v>
      </c>
      <c r="B9" s="3077"/>
      <c r="C9" s="3077"/>
      <c r="D9" s="3078"/>
      <c r="E9" s="3077"/>
      <c r="F9" s="3077"/>
      <c r="G9" s="3077"/>
      <c r="H9" s="3077"/>
      <c r="I9" s="3078"/>
      <c r="J9" s="3077"/>
      <c r="K9" s="3077"/>
      <c r="L9" s="3077"/>
      <c r="M9" s="3077"/>
      <c r="N9" s="3077"/>
      <c r="O9" s="3077"/>
      <c r="P9" s="3079"/>
    </row>
    <row r="10" spans="1:16" ht="12.75" customHeight="1" x14ac:dyDescent="0.2">
      <c r="A10" s="3080" t="s">
        <v>6</v>
      </c>
      <c r="B10" s="3081"/>
      <c r="C10" s="3081"/>
      <c r="D10" s="3082"/>
      <c r="E10" s="3081"/>
      <c r="F10" s="3081"/>
      <c r="G10" s="3081"/>
      <c r="H10" s="3081"/>
      <c r="I10" s="3082"/>
      <c r="J10" s="3081"/>
      <c r="K10" s="3081"/>
      <c r="L10" s="3081"/>
      <c r="M10" s="3081"/>
      <c r="N10" s="3081"/>
      <c r="O10" s="3081"/>
      <c r="P10" s="3083"/>
    </row>
    <row r="11" spans="1:16" ht="12.75" customHeight="1" x14ac:dyDescent="0.2">
      <c r="A11" s="3084"/>
      <c r="B11" s="3085"/>
      <c r="C11" s="3085"/>
      <c r="D11" s="3086"/>
      <c r="E11" s="3085"/>
      <c r="F11" s="3085"/>
      <c r="G11" s="3087"/>
      <c r="H11" s="3085"/>
      <c r="I11" s="3086"/>
      <c r="J11" s="3085"/>
      <c r="K11" s="3085"/>
      <c r="L11" s="3085"/>
      <c r="M11" s="3085"/>
      <c r="N11" s="3085"/>
      <c r="O11" s="3085"/>
      <c r="P11" s="3088"/>
    </row>
    <row r="12" spans="1:16" ht="12.75" customHeight="1" x14ac:dyDescent="0.2">
      <c r="A12" s="3089" t="s">
        <v>49</v>
      </c>
      <c r="B12" s="3090"/>
      <c r="C12" s="3090"/>
      <c r="D12" s="3091"/>
      <c r="E12" s="3090" t="s">
        <v>8</v>
      </c>
      <c r="F12" s="3090"/>
      <c r="G12" s="3090"/>
      <c r="H12" s="3090"/>
      <c r="I12" s="3091"/>
      <c r="J12" s="3090"/>
      <c r="K12" s="3090"/>
      <c r="L12" s="3090"/>
      <c r="M12" s="3090"/>
      <c r="N12" s="3092" t="s">
        <v>50</v>
      </c>
      <c r="O12" s="3090"/>
      <c r="P12" s="3093"/>
    </row>
    <row r="13" spans="1:16" ht="12.75" customHeight="1" x14ac:dyDescent="0.2">
      <c r="A13" s="3094"/>
      <c r="B13" s="3095"/>
      <c r="C13" s="3095"/>
      <c r="D13" s="3096"/>
      <c r="E13" s="3095"/>
      <c r="F13" s="3095"/>
      <c r="G13" s="3095"/>
      <c r="H13" s="3095"/>
      <c r="I13" s="3096"/>
      <c r="J13" s="3095"/>
      <c r="K13" s="3095"/>
      <c r="L13" s="3095"/>
      <c r="M13" s="3095"/>
      <c r="N13" s="3095"/>
      <c r="O13" s="3095"/>
      <c r="P13" s="3097"/>
    </row>
    <row r="14" spans="1:16" ht="12.75" customHeight="1" x14ac:dyDescent="0.2">
      <c r="A14" s="3098" t="s">
        <v>10</v>
      </c>
      <c r="B14" s="3099"/>
      <c r="C14" s="3099"/>
      <c r="D14" s="3100"/>
      <c r="E14" s="3099"/>
      <c r="F14" s="3099"/>
      <c r="G14" s="3099"/>
      <c r="H14" s="3099"/>
      <c r="I14" s="3100"/>
      <c r="J14" s="3099"/>
      <c r="K14" s="3099"/>
      <c r="L14" s="3099"/>
      <c r="M14" s="3099"/>
      <c r="N14" s="3101"/>
      <c r="O14" s="3102"/>
      <c r="P14" s="3103"/>
    </row>
    <row r="15" spans="1:16" ht="12.75" customHeight="1" x14ac:dyDescent="0.2">
      <c r="A15" s="3104"/>
      <c r="B15" s="3105"/>
      <c r="C15" s="3105"/>
      <c r="D15" s="3106"/>
      <c r="E15" s="3105"/>
      <c r="F15" s="3105"/>
      <c r="G15" s="3105"/>
      <c r="H15" s="3105"/>
      <c r="I15" s="3106"/>
      <c r="J15" s="3105"/>
      <c r="K15" s="3105"/>
      <c r="L15" s="3105"/>
      <c r="M15" s="3105"/>
      <c r="N15" s="3107" t="s">
        <v>11</v>
      </c>
      <c r="O15" s="3108" t="s">
        <v>12</v>
      </c>
      <c r="P15" s="3109"/>
    </row>
    <row r="16" spans="1:16" ht="12.75" customHeight="1" x14ac:dyDescent="0.2">
      <c r="A16" s="3110" t="s">
        <v>13</v>
      </c>
      <c r="B16" s="3111"/>
      <c r="C16" s="3111"/>
      <c r="D16" s="3112"/>
      <c r="E16" s="3111"/>
      <c r="F16" s="3111"/>
      <c r="G16" s="3111"/>
      <c r="H16" s="3111"/>
      <c r="I16" s="3112"/>
      <c r="J16" s="3111"/>
      <c r="K16" s="3111"/>
      <c r="L16" s="3111"/>
      <c r="M16" s="3111"/>
      <c r="N16" s="3113"/>
      <c r="O16" s="3114"/>
      <c r="P16" s="3114"/>
    </row>
    <row r="17" spans="1:47" ht="12.75" customHeight="1" x14ac:dyDescent="0.2">
      <c r="A17" s="3115" t="s">
        <v>14</v>
      </c>
      <c r="B17" s="3116"/>
      <c r="C17" s="3116"/>
      <c r="D17" s="3117"/>
      <c r="E17" s="3116"/>
      <c r="F17" s="3116"/>
      <c r="G17" s="3116"/>
      <c r="H17" s="3116"/>
      <c r="I17" s="3117"/>
      <c r="J17" s="3116"/>
      <c r="K17" s="3116"/>
      <c r="L17" s="3116"/>
      <c r="M17" s="3116"/>
      <c r="N17" s="3118" t="s">
        <v>15</v>
      </c>
      <c r="O17" s="3119" t="s">
        <v>16</v>
      </c>
      <c r="P17" s="3120"/>
    </row>
    <row r="18" spans="1:47" ht="12.75" customHeight="1" x14ac:dyDescent="0.2">
      <c r="A18" s="3121"/>
      <c r="B18" s="3122"/>
      <c r="C18" s="3122"/>
      <c r="D18" s="3123"/>
      <c r="E18" s="3122"/>
      <c r="F18" s="3122"/>
      <c r="G18" s="3122"/>
      <c r="H18" s="3122"/>
      <c r="I18" s="3123"/>
      <c r="J18" s="3122"/>
      <c r="K18" s="3122"/>
      <c r="L18" s="3122"/>
      <c r="M18" s="3122"/>
      <c r="N18" s="3124"/>
      <c r="O18" s="3125"/>
      <c r="P18" s="3126" t="s">
        <v>8</v>
      </c>
    </row>
    <row r="19" spans="1:47" ht="12.75" customHeight="1" x14ac:dyDescent="0.2">
      <c r="A19" s="3127"/>
      <c r="B19" s="3128"/>
      <c r="C19" s="3128"/>
      <c r="D19" s="3129"/>
      <c r="E19" s="3128"/>
      <c r="F19" s="3128"/>
      <c r="G19" s="3128"/>
      <c r="H19" s="3128"/>
      <c r="I19" s="3129"/>
      <c r="J19" s="3128"/>
      <c r="K19" s="3130"/>
      <c r="L19" s="3128" t="s">
        <v>17</v>
      </c>
      <c r="M19" s="3128"/>
      <c r="N19" s="3131"/>
      <c r="O19" s="3132"/>
      <c r="P19" s="3133"/>
      <c r="AU19" s="3134"/>
    </row>
    <row r="20" spans="1:47" ht="12.75" customHeight="1" x14ac:dyDescent="0.2">
      <c r="A20" s="3135"/>
      <c r="B20" s="3136"/>
      <c r="C20" s="3136"/>
      <c r="D20" s="3137"/>
      <c r="E20" s="3136"/>
      <c r="F20" s="3136"/>
      <c r="G20" s="3136"/>
      <c r="H20" s="3136"/>
      <c r="I20" s="3137"/>
      <c r="J20" s="3136"/>
      <c r="K20" s="3136"/>
      <c r="L20" s="3136"/>
      <c r="M20" s="3136"/>
      <c r="N20" s="3138"/>
      <c r="O20" s="3139"/>
      <c r="P20" s="3140"/>
    </row>
    <row r="21" spans="1:47" ht="12.75" customHeight="1" x14ac:dyDescent="0.2">
      <c r="A21" s="3141"/>
      <c r="B21" s="3142"/>
      <c r="C21" s="3143"/>
      <c r="D21" s="3143"/>
      <c r="E21" s="3142"/>
      <c r="F21" s="3142"/>
      <c r="G21" s="3142"/>
      <c r="H21" s="3142" t="s">
        <v>8</v>
      </c>
      <c r="I21" s="3144"/>
      <c r="J21" s="3142"/>
      <c r="K21" s="3142"/>
      <c r="L21" s="3142"/>
      <c r="M21" s="3142"/>
      <c r="N21" s="3145"/>
      <c r="O21" s="3146"/>
      <c r="P21" s="3147"/>
    </row>
    <row r="22" spans="1:47" ht="12.75" customHeight="1" x14ac:dyDescent="0.2">
      <c r="A22" s="3148"/>
      <c r="B22" s="3149"/>
      <c r="C22" s="3149"/>
      <c r="D22" s="3150"/>
      <c r="E22" s="3149"/>
      <c r="F22" s="3149"/>
      <c r="G22" s="3149"/>
      <c r="H22" s="3149"/>
      <c r="I22" s="3150"/>
      <c r="J22" s="3149"/>
      <c r="K22" s="3149"/>
      <c r="L22" s="3149"/>
      <c r="M22" s="3149"/>
      <c r="N22" s="3149"/>
      <c r="O22" s="3149"/>
      <c r="P22" s="3151"/>
    </row>
    <row r="23" spans="1:47" ht="12.75" customHeight="1" x14ac:dyDescent="0.2">
      <c r="A23" s="3152" t="s">
        <v>18</v>
      </c>
      <c r="B23" s="3153"/>
      <c r="C23" s="3153"/>
      <c r="D23" s="3154"/>
      <c r="E23" s="3155" t="s">
        <v>19</v>
      </c>
      <c r="F23" s="3155"/>
      <c r="G23" s="3155"/>
      <c r="H23" s="3155"/>
      <c r="I23" s="3155"/>
      <c r="J23" s="3155"/>
      <c r="K23" s="3155"/>
      <c r="L23" s="3155"/>
      <c r="M23" s="3153"/>
      <c r="N23" s="3153"/>
      <c r="O23" s="3153"/>
      <c r="P23" s="3156"/>
    </row>
    <row r="24" spans="1:47" ht="15.75" x14ac:dyDescent="0.25">
      <c r="A24" s="3157"/>
      <c r="B24" s="3158"/>
      <c r="C24" s="3158"/>
      <c r="D24" s="3159"/>
      <c r="E24" s="3160" t="s">
        <v>20</v>
      </c>
      <c r="F24" s="3160"/>
      <c r="G24" s="3160"/>
      <c r="H24" s="3160"/>
      <c r="I24" s="3160"/>
      <c r="J24" s="3160"/>
      <c r="K24" s="3160"/>
      <c r="L24" s="3160"/>
      <c r="M24" s="3158"/>
      <c r="N24" s="3158"/>
      <c r="O24" s="3158"/>
      <c r="P24" s="3161"/>
    </row>
    <row r="25" spans="1:47" ht="12.75" customHeight="1" x14ac:dyDescent="0.2">
      <c r="A25" s="3162"/>
      <c r="B25" s="3163" t="s">
        <v>21</v>
      </c>
      <c r="C25" s="3164"/>
      <c r="D25" s="3164"/>
      <c r="E25" s="3164"/>
      <c r="F25" s="3164"/>
      <c r="G25" s="3164"/>
      <c r="H25" s="3164"/>
      <c r="I25" s="3164"/>
      <c r="J25" s="3164"/>
      <c r="K25" s="3164"/>
      <c r="L25" s="3164"/>
      <c r="M25" s="3164"/>
      <c r="N25" s="3164"/>
      <c r="O25" s="3165"/>
      <c r="P25" s="3166"/>
    </row>
    <row r="26" spans="1:47" ht="12.75" customHeight="1" x14ac:dyDescent="0.2">
      <c r="A26" s="3167" t="s">
        <v>22</v>
      </c>
      <c r="B26" s="3168" t="s">
        <v>23</v>
      </c>
      <c r="C26" s="3168"/>
      <c r="D26" s="3167" t="s">
        <v>24</v>
      </c>
      <c r="E26" s="3167" t="s">
        <v>25</v>
      </c>
      <c r="F26" s="3167" t="s">
        <v>22</v>
      </c>
      <c r="G26" s="3168" t="s">
        <v>23</v>
      </c>
      <c r="H26" s="3168"/>
      <c r="I26" s="3167" t="s">
        <v>24</v>
      </c>
      <c r="J26" s="3167" t="s">
        <v>25</v>
      </c>
      <c r="K26" s="3167" t="s">
        <v>22</v>
      </c>
      <c r="L26" s="3168" t="s">
        <v>23</v>
      </c>
      <c r="M26" s="3168"/>
      <c r="N26" s="3169" t="s">
        <v>24</v>
      </c>
      <c r="O26" s="3167" t="s">
        <v>25</v>
      </c>
      <c r="P26" s="3170"/>
    </row>
    <row r="27" spans="1:47" ht="12.75" customHeight="1" x14ac:dyDescent="0.2">
      <c r="A27" s="3171"/>
      <c r="B27" s="3172" t="s">
        <v>26</v>
      </c>
      <c r="C27" s="3172" t="s">
        <v>2</v>
      </c>
      <c r="D27" s="3171"/>
      <c r="E27" s="3171"/>
      <c r="F27" s="3171"/>
      <c r="G27" s="3172" t="s">
        <v>26</v>
      </c>
      <c r="H27" s="3172" t="s">
        <v>2</v>
      </c>
      <c r="I27" s="3171"/>
      <c r="J27" s="3171"/>
      <c r="K27" s="3171"/>
      <c r="L27" s="3172" t="s">
        <v>26</v>
      </c>
      <c r="M27" s="3172" t="s">
        <v>2</v>
      </c>
      <c r="N27" s="3173"/>
      <c r="O27" s="3171"/>
      <c r="P27" s="3174"/>
      <c r="Q27" s="41" t="s">
        <v>165</v>
      </c>
      <c r="R27" s="40"/>
      <c r="S27" t="s">
        <v>166</v>
      </c>
    </row>
    <row r="28" spans="1:47" ht="12.75" customHeight="1" x14ac:dyDescent="0.2">
      <c r="A28" s="3175">
        <v>1</v>
      </c>
      <c r="B28" s="3176">
        <v>0</v>
      </c>
      <c r="C28" s="3177">
        <v>0.15</v>
      </c>
      <c r="D28" s="3178">
        <v>12000</v>
      </c>
      <c r="E28" s="3179">
        <f t="shared" ref="E28:E59" si="0">D28*(100-2.6)/100</f>
        <v>11688</v>
      </c>
      <c r="F28" s="3180">
        <v>33</v>
      </c>
      <c r="G28" s="3181">
        <v>8</v>
      </c>
      <c r="H28" s="3181">
        <v>8.15</v>
      </c>
      <c r="I28" s="3178">
        <v>12000</v>
      </c>
      <c r="J28" s="3179">
        <f t="shared" ref="J28:J59" si="1">I28*(100-2.6)/100</f>
        <v>11688</v>
      </c>
      <c r="K28" s="3180">
        <v>65</v>
      </c>
      <c r="L28" s="3181">
        <v>16</v>
      </c>
      <c r="M28" s="3181">
        <v>16.149999999999999</v>
      </c>
      <c r="N28" s="3178">
        <v>12000</v>
      </c>
      <c r="O28" s="3179">
        <f t="shared" ref="O28:O59" si="2">N28*(100-2.6)/100</f>
        <v>11688</v>
      </c>
      <c r="P28" s="3182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3183">
        <v>2</v>
      </c>
      <c r="B29" s="3183">
        <v>0.15</v>
      </c>
      <c r="C29" s="3184">
        <v>0.3</v>
      </c>
      <c r="D29" s="3185">
        <v>12000</v>
      </c>
      <c r="E29" s="3186">
        <f t="shared" si="0"/>
        <v>11688</v>
      </c>
      <c r="F29" s="3187">
        <v>34</v>
      </c>
      <c r="G29" s="3188">
        <v>8.15</v>
      </c>
      <c r="H29" s="3188">
        <v>8.3000000000000007</v>
      </c>
      <c r="I29" s="3185">
        <v>12000</v>
      </c>
      <c r="J29" s="3186">
        <f t="shared" si="1"/>
        <v>11688</v>
      </c>
      <c r="K29" s="3187">
        <v>66</v>
      </c>
      <c r="L29" s="3188">
        <v>16.149999999999999</v>
      </c>
      <c r="M29" s="3188">
        <v>16.3</v>
      </c>
      <c r="N29" s="3185">
        <v>12000</v>
      </c>
      <c r="O29" s="3186">
        <f t="shared" si="2"/>
        <v>11688</v>
      </c>
      <c r="P29" s="3189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3190">
        <v>3</v>
      </c>
      <c r="B30" s="3191">
        <v>0.3</v>
      </c>
      <c r="C30" s="3192">
        <v>0.45</v>
      </c>
      <c r="D30" s="3193">
        <v>12000</v>
      </c>
      <c r="E30" s="3194">
        <f t="shared" si="0"/>
        <v>11688</v>
      </c>
      <c r="F30" s="3195">
        <v>35</v>
      </c>
      <c r="G30" s="3196">
        <v>8.3000000000000007</v>
      </c>
      <c r="H30" s="3196">
        <v>8.4499999999999993</v>
      </c>
      <c r="I30" s="3193">
        <v>12000</v>
      </c>
      <c r="J30" s="3194">
        <f t="shared" si="1"/>
        <v>11688</v>
      </c>
      <c r="K30" s="3195">
        <v>67</v>
      </c>
      <c r="L30" s="3196">
        <v>16.3</v>
      </c>
      <c r="M30" s="3196">
        <v>16.45</v>
      </c>
      <c r="N30" s="3193">
        <v>12000</v>
      </c>
      <c r="O30" s="3194">
        <f t="shared" si="2"/>
        <v>11688</v>
      </c>
      <c r="P30" s="3197"/>
      <c r="Q30" s="10609">
        <v>2</v>
      </c>
      <c r="R30" s="10651">
        <v>2.15</v>
      </c>
      <c r="S30" s="39">
        <f>AVERAGE(D36:D39)</f>
        <v>12000</v>
      </c>
      <c r="V30" s="3198"/>
    </row>
    <row r="31" spans="1:47" ht="12.75" customHeight="1" x14ac:dyDescent="0.2">
      <c r="A31" s="3199">
        <v>4</v>
      </c>
      <c r="B31" s="3199">
        <v>0.45</v>
      </c>
      <c r="C31" s="3200">
        <v>1</v>
      </c>
      <c r="D31" s="3201">
        <v>12000</v>
      </c>
      <c r="E31" s="3202">
        <f t="shared" si="0"/>
        <v>11688</v>
      </c>
      <c r="F31" s="3203">
        <v>36</v>
      </c>
      <c r="G31" s="3200">
        <v>8.4499999999999993</v>
      </c>
      <c r="H31" s="3200">
        <v>9</v>
      </c>
      <c r="I31" s="3201">
        <v>12000</v>
      </c>
      <c r="J31" s="3202">
        <f t="shared" si="1"/>
        <v>11688</v>
      </c>
      <c r="K31" s="3203">
        <v>68</v>
      </c>
      <c r="L31" s="3200">
        <v>16.45</v>
      </c>
      <c r="M31" s="3200">
        <v>17</v>
      </c>
      <c r="N31" s="3201">
        <v>12000</v>
      </c>
      <c r="O31" s="3202">
        <f t="shared" si="2"/>
        <v>11688</v>
      </c>
      <c r="P31" s="3204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3205">
        <v>5</v>
      </c>
      <c r="B32" s="3206">
        <v>1</v>
      </c>
      <c r="C32" s="3207">
        <v>1.1499999999999999</v>
      </c>
      <c r="D32" s="3208">
        <v>12000</v>
      </c>
      <c r="E32" s="3209">
        <f t="shared" si="0"/>
        <v>11688</v>
      </c>
      <c r="F32" s="3210">
        <v>37</v>
      </c>
      <c r="G32" s="3206">
        <v>9</v>
      </c>
      <c r="H32" s="3206">
        <v>9.15</v>
      </c>
      <c r="I32" s="3208">
        <v>12000</v>
      </c>
      <c r="J32" s="3209">
        <f t="shared" si="1"/>
        <v>11688</v>
      </c>
      <c r="K32" s="3210">
        <v>69</v>
      </c>
      <c r="L32" s="3206">
        <v>17</v>
      </c>
      <c r="M32" s="3206">
        <v>17.149999999999999</v>
      </c>
      <c r="N32" s="3208">
        <v>12000</v>
      </c>
      <c r="O32" s="3209">
        <f t="shared" si="2"/>
        <v>11688</v>
      </c>
      <c r="P32" s="3211"/>
      <c r="Q32" s="10609">
        <v>4</v>
      </c>
      <c r="R32" s="10626">
        <v>4.1500000000000004</v>
      </c>
      <c r="S32" s="39">
        <f>AVERAGE(D44:D47)</f>
        <v>12000</v>
      </c>
      <c r="AQ32" s="3208"/>
    </row>
    <row r="33" spans="1:19" ht="12.75" customHeight="1" x14ac:dyDescent="0.2">
      <c r="A33" s="3212">
        <v>6</v>
      </c>
      <c r="B33" s="3213">
        <v>1.1499999999999999</v>
      </c>
      <c r="C33" s="3214">
        <v>1.3</v>
      </c>
      <c r="D33" s="3215">
        <v>12000</v>
      </c>
      <c r="E33" s="3216">
        <f t="shared" si="0"/>
        <v>11688</v>
      </c>
      <c r="F33" s="3217">
        <v>38</v>
      </c>
      <c r="G33" s="3214">
        <v>9.15</v>
      </c>
      <c r="H33" s="3214">
        <v>9.3000000000000007</v>
      </c>
      <c r="I33" s="3215">
        <v>12000</v>
      </c>
      <c r="J33" s="3216">
        <f t="shared" si="1"/>
        <v>11688</v>
      </c>
      <c r="K33" s="3217">
        <v>70</v>
      </c>
      <c r="L33" s="3214">
        <v>17.149999999999999</v>
      </c>
      <c r="M33" s="3214">
        <v>17.3</v>
      </c>
      <c r="N33" s="3215">
        <v>12000</v>
      </c>
      <c r="O33" s="3216">
        <f t="shared" si="2"/>
        <v>11688</v>
      </c>
      <c r="P33" s="3218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3219">
        <v>7</v>
      </c>
      <c r="B34" s="3220">
        <v>1.3</v>
      </c>
      <c r="C34" s="3221">
        <v>1.45</v>
      </c>
      <c r="D34" s="3222">
        <v>12000</v>
      </c>
      <c r="E34" s="3223">
        <f t="shared" si="0"/>
        <v>11688</v>
      </c>
      <c r="F34" s="3224">
        <v>39</v>
      </c>
      <c r="G34" s="3225">
        <v>9.3000000000000007</v>
      </c>
      <c r="H34" s="3225">
        <v>9.4499999999999993</v>
      </c>
      <c r="I34" s="3222">
        <v>12000</v>
      </c>
      <c r="J34" s="3223">
        <f t="shared" si="1"/>
        <v>11688</v>
      </c>
      <c r="K34" s="3224">
        <v>71</v>
      </c>
      <c r="L34" s="3225">
        <v>17.3</v>
      </c>
      <c r="M34" s="3225">
        <v>17.45</v>
      </c>
      <c r="N34" s="3222">
        <v>12000</v>
      </c>
      <c r="O34" s="3223">
        <f t="shared" si="2"/>
        <v>11688</v>
      </c>
      <c r="P34" s="3226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3227">
        <v>8</v>
      </c>
      <c r="B35" s="3227">
        <v>1.45</v>
      </c>
      <c r="C35" s="3228">
        <v>2</v>
      </c>
      <c r="D35" s="3229">
        <v>12000</v>
      </c>
      <c r="E35" s="3230">
        <f t="shared" si="0"/>
        <v>11688</v>
      </c>
      <c r="F35" s="3231">
        <v>40</v>
      </c>
      <c r="G35" s="3228">
        <v>9.4499999999999993</v>
      </c>
      <c r="H35" s="3228">
        <v>10</v>
      </c>
      <c r="I35" s="3229">
        <v>12000</v>
      </c>
      <c r="J35" s="3230">
        <f t="shared" si="1"/>
        <v>11688</v>
      </c>
      <c r="K35" s="3231">
        <v>72</v>
      </c>
      <c r="L35" s="3232">
        <v>17.45</v>
      </c>
      <c r="M35" s="3228">
        <v>18</v>
      </c>
      <c r="N35" s="3229">
        <v>12000</v>
      </c>
      <c r="O35" s="3230">
        <f t="shared" si="2"/>
        <v>11688</v>
      </c>
      <c r="P35" s="3233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3234">
        <v>9</v>
      </c>
      <c r="B36" s="3235">
        <v>2</v>
      </c>
      <c r="C36" s="3236">
        <v>2.15</v>
      </c>
      <c r="D36" s="3237">
        <v>12000</v>
      </c>
      <c r="E36" s="3238">
        <f t="shared" si="0"/>
        <v>11688</v>
      </c>
      <c r="F36" s="3239">
        <v>41</v>
      </c>
      <c r="G36" s="3240">
        <v>10</v>
      </c>
      <c r="H36" s="3241">
        <v>10.15</v>
      </c>
      <c r="I36" s="3237">
        <v>12000</v>
      </c>
      <c r="J36" s="3238">
        <f t="shared" si="1"/>
        <v>11688</v>
      </c>
      <c r="K36" s="3239">
        <v>73</v>
      </c>
      <c r="L36" s="3241">
        <v>18</v>
      </c>
      <c r="M36" s="3240">
        <v>18.149999999999999</v>
      </c>
      <c r="N36" s="3237">
        <v>12000</v>
      </c>
      <c r="O36" s="3238">
        <f t="shared" si="2"/>
        <v>11688</v>
      </c>
      <c r="P36" s="3242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3243">
        <v>10</v>
      </c>
      <c r="B37" s="3243">
        <v>2.15</v>
      </c>
      <c r="C37" s="3244">
        <v>2.2999999999999998</v>
      </c>
      <c r="D37" s="3245">
        <v>12000</v>
      </c>
      <c r="E37" s="3246">
        <f t="shared" si="0"/>
        <v>11688</v>
      </c>
      <c r="F37" s="3247">
        <v>42</v>
      </c>
      <c r="G37" s="3244">
        <v>10.15</v>
      </c>
      <c r="H37" s="3248">
        <v>10.3</v>
      </c>
      <c r="I37" s="3245">
        <v>12000</v>
      </c>
      <c r="J37" s="3246">
        <f t="shared" si="1"/>
        <v>11688</v>
      </c>
      <c r="K37" s="3247">
        <v>74</v>
      </c>
      <c r="L37" s="3248">
        <v>18.149999999999999</v>
      </c>
      <c r="M37" s="3244">
        <v>18.3</v>
      </c>
      <c r="N37" s="3245">
        <v>12000</v>
      </c>
      <c r="O37" s="3246">
        <f t="shared" si="2"/>
        <v>11688</v>
      </c>
      <c r="P37" s="3249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3250">
        <v>11</v>
      </c>
      <c r="B38" s="3251">
        <v>2.2999999999999998</v>
      </c>
      <c r="C38" s="3252">
        <v>2.4500000000000002</v>
      </c>
      <c r="D38" s="3253">
        <v>12000</v>
      </c>
      <c r="E38" s="3254">
        <f t="shared" si="0"/>
        <v>11688</v>
      </c>
      <c r="F38" s="3255">
        <v>43</v>
      </c>
      <c r="G38" s="3256">
        <v>10.3</v>
      </c>
      <c r="H38" s="3257">
        <v>10.45</v>
      </c>
      <c r="I38" s="3253">
        <v>12000</v>
      </c>
      <c r="J38" s="3254">
        <f t="shared" si="1"/>
        <v>11688</v>
      </c>
      <c r="K38" s="3255">
        <v>75</v>
      </c>
      <c r="L38" s="3257">
        <v>18.3</v>
      </c>
      <c r="M38" s="3256">
        <v>18.45</v>
      </c>
      <c r="N38" s="3253">
        <v>12000</v>
      </c>
      <c r="O38" s="3254">
        <f t="shared" si="2"/>
        <v>11688</v>
      </c>
      <c r="P38" s="3258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3259">
        <v>12</v>
      </c>
      <c r="B39" s="3259">
        <v>2.4500000000000002</v>
      </c>
      <c r="C39" s="3260">
        <v>3</v>
      </c>
      <c r="D39" s="3261">
        <v>12000</v>
      </c>
      <c r="E39" s="3262">
        <f t="shared" si="0"/>
        <v>11688</v>
      </c>
      <c r="F39" s="3263">
        <v>44</v>
      </c>
      <c r="G39" s="3260">
        <v>10.45</v>
      </c>
      <c r="H39" s="3264">
        <v>11</v>
      </c>
      <c r="I39" s="3261">
        <v>12000</v>
      </c>
      <c r="J39" s="3262">
        <f t="shared" si="1"/>
        <v>11688</v>
      </c>
      <c r="K39" s="3263">
        <v>76</v>
      </c>
      <c r="L39" s="3264">
        <v>18.45</v>
      </c>
      <c r="M39" s="3260">
        <v>19</v>
      </c>
      <c r="N39" s="3261">
        <v>12000</v>
      </c>
      <c r="O39" s="3262">
        <f t="shared" si="2"/>
        <v>11688</v>
      </c>
      <c r="P39" s="3265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3266">
        <v>13</v>
      </c>
      <c r="B40" s="3267">
        <v>3</v>
      </c>
      <c r="C40" s="3268">
        <v>3.15</v>
      </c>
      <c r="D40" s="3269">
        <v>12000</v>
      </c>
      <c r="E40" s="3270">
        <f t="shared" si="0"/>
        <v>11688</v>
      </c>
      <c r="F40" s="3271">
        <v>45</v>
      </c>
      <c r="G40" s="3272">
        <v>11</v>
      </c>
      <c r="H40" s="3273">
        <v>11.15</v>
      </c>
      <c r="I40" s="3269">
        <v>12000</v>
      </c>
      <c r="J40" s="3270">
        <f t="shared" si="1"/>
        <v>11688</v>
      </c>
      <c r="K40" s="3271">
        <v>77</v>
      </c>
      <c r="L40" s="3273">
        <v>19</v>
      </c>
      <c r="M40" s="3272">
        <v>19.149999999999999</v>
      </c>
      <c r="N40" s="3269">
        <v>12000</v>
      </c>
      <c r="O40" s="3270">
        <f t="shared" si="2"/>
        <v>11688</v>
      </c>
      <c r="P40" s="3274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3275">
        <v>14</v>
      </c>
      <c r="B41" s="3275">
        <v>3.15</v>
      </c>
      <c r="C41" s="3276">
        <v>3.3</v>
      </c>
      <c r="D41" s="3277">
        <v>12000</v>
      </c>
      <c r="E41" s="3278">
        <f t="shared" si="0"/>
        <v>11688</v>
      </c>
      <c r="F41" s="3279">
        <v>46</v>
      </c>
      <c r="G41" s="3280">
        <v>11.15</v>
      </c>
      <c r="H41" s="3276">
        <v>11.3</v>
      </c>
      <c r="I41" s="3277">
        <v>12000</v>
      </c>
      <c r="J41" s="3278">
        <f t="shared" si="1"/>
        <v>11688</v>
      </c>
      <c r="K41" s="3279">
        <v>78</v>
      </c>
      <c r="L41" s="3276">
        <v>19.149999999999999</v>
      </c>
      <c r="M41" s="3280">
        <v>19.3</v>
      </c>
      <c r="N41" s="3277">
        <v>12000</v>
      </c>
      <c r="O41" s="3278">
        <f t="shared" si="2"/>
        <v>11688</v>
      </c>
      <c r="P41" s="3281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3282">
        <v>15</v>
      </c>
      <c r="B42" s="3283">
        <v>3.3</v>
      </c>
      <c r="C42" s="3284">
        <v>3.45</v>
      </c>
      <c r="D42" s="3285">
        <v>12000</v>
      </c>
      <c r="E42" s="3286">
        <f t="shared" si="0"/>
        <v>11688</v>
      </c>
      <c r="F42" s="3287">
        <v>47</v>
      </c>
      <c r="G42" s="3288">
        <v>11.3</v>
      </c>
      <c r="H42" s="3289">
        <v>11.45</v>
      </c>
      <c r="I42" s="3285">
        <v>12000</v>
      </c>
      <c r="J42" s="3286">
        <f t="shared" si="1"/>
        <v>11688</v>
      </c>
      <c r="K42" s="3287">
        <v>79</v>
      </c>
      <c r="L42" s="3289">
        <v>19.3</v>
      </c>
      <c r="M42" s="3288">
        <v>19.45</v>
      </c>
      <c r="N42" s="3285">
        <v>12000</v>
      </c>
      <c r="O42" s="3286">
        <f t="shared" si="2"/>
        <v>11688</v>
      </c>
      <c r="P42" s="3290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3291">
        <v>16</v>
      </c>
      <c r="B43" s="3291">
        <v>3.45</v>
      </c>
      <c r="C43" s="3292">
        <v>4</v>
      </c>
      <c r="D43" s="3293">
        <v>12000</v>
      </c>
      <c r="E43" s="3294">
        <f t="shared" si="0"/>
        <v>11688</v>
      </c>
      <c r="F43" s="3295">
        <v>48</v>
      </c>
      <c r="G43" s="3296">
        <v>11.45</v>
      </c>
      <c r="H43" s="3292">
        <v>12</v>
      </c>
      <c r="I43" s="3293">
        <v>12000</v>
      </c>
      <c r="J43" s="3294">
        <f t="shared" si="1"/>
        <v>11688</v>
      </c>
      <c r="K43" s="3295">
        <v>80</v>
      </c>
      <c r="L43" s="3292">
        <v>19.45</v>
      </c>
      <c r="M43" s="3292">
        <v>20</v>
      </c>
      <c r="N43" s="3293">
        <v>12000</v>
      </c>
      <c r="O43" s="3294">
        <f t="shared" si="2"/>
        <v>11688</v>
      </c>
      <c r="P43" s="3297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3298">
        <v>17</v>
      </c>
      <c r="B44" s="3299">
        <v>4</v>
      </c>
      <c r="C44" s="3300">
        <v>4.1500000000000004</v>
      </c>
      <c r="D44" s="3301">
        <v>12000</v>
      </c>
      <c r="E44" s="3302">
        <f t="shared" si="0"/>
        <v>11688</v>
      </c>
      <c r="F44" s="3303">
        <v>49</v>
      </c>
      <c r="G44" s="3304">
        <v>12</v>
      </c>
      <c r="H44" s="3305">
        <v>12.15</v>
      </c>
      <c r="I44" s="3301">
        <v>12000</v>
      </c>
      <c r="J44" s="3302">
        <f t="shared" si="1"/>
        <v>11688</v>
      </c>
      <c r="K44" s="3303">
        <v>81</v>
      </c>
      <c r="L44" s="3305">
        <v>20</v>
      </c>
      <c r="M44" s="3304">
        <v>20.149999999999999</v>
      </c>
      <c r="N44" s="3301">
        <v>12000</v>
      </c>
      <c r="O44" s="3302">
        <f t="shared" si="2"/>
        <v>11688</v>
      </c>
      <c r="P44" s="3306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3307">
        <v>18</v>
      </c>
      <c r="B45" s="3307">
        <v>4.1500000000000004</v>
      </c>
      <c r="C45" s="3308">
        <v>4.3</v>
      </c>
      <c r="D45" s="3309">
        <v>12000</v>
      </c>
      <c r="E45" s="3310">
        <f t="shared" si="0"/>
        <v>11688</v>
      </c>
      <c r="F45" s="3311">
        <v>50</v>
      </c>
      <c r="G45" s="3312">
        <v>12.15</v>
      </c>
      <c r="H45" s="3308">
        <v>12.3</v>
      </c>
      <c r="I45" s="3309">
        <v>12000</v>
      </c>
      <c r="J45" s="3310">
        <f t="shared" si="1"/>
        <v>11688</v>
      </c>
      <c r="K45" s="3311">
        <v>82</v>
      </c>
      <c r="L45" s="3308">
        <v>20.149999999999999</v>
      </c>
      <c r="M45" s="3312">
        <v>20.3</v>
      </c>
      <c r="N45" s="3309">
        <v>12000</v>
      </c>
      <c r="O45" s="3310">
        <f t="shared" si="2"/>
        <v>11688</v>
      </c>
      <c r="P45" s="3313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3314">
        <v>19</v>
      </c>
      <c r="B46" s="3315">
        <v>4.3</v>
      </c>
      <c r="C46" s="3316">
        <v>4.45</v>
      </c>
      <c r="D46" s="3317">
        <v>12000</v>
      </c>
      <c r="E46" s="3318">
        <f t="shared" si="0"/>
        <v>11688</v>
      </c>
      <c r="F46" s="3319">
        <v>51</v>
      </c>
      <c r="G46" s="3320">
        <v>12.3</v>
      </c>
      <c r="H46" s="3321">
        <v>12.45</v>
      </c>
      <c r="I46" s="3317">
        <v>12000</v>
      </c>
      <c r="J46" s="3318">
        <f t="shared" si="1"/>
        <v>11688</v>
      </c>
      <c r="K46" s="3319">
        <v>83</v>
      </c>
      <c r="L46" s="3321">
        <v>20.3</v>
      </c>
      <c r="M46" s="3320">
        <v>20.45</v>
      </c>
      <c r="N46" s="3317">
        <v>12000</v>
      </c>
      <c r="O46" s="3318">
        <f t="shared" si="2"/>
        <v>11688</v>
      </c>
      <c r="P46" s="3322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3323">
        <v>20</v>
      </c>
      <c r="B47" s="3323">
        <v>4.45</v>
      </c>
      <c r="C47" s="3324">
        <v>5</v>
      </c>
      <c r="D47" s="3325">
        <v>12000</v>
      </c>
      <c r="E47" s="3326">
        <f t="shared" si="0"/>
        <v>11688</v>
      </c>
      <c r="F47" s="3327">
        <v>52</v>
      </c>
      <c r="G47" s="3328">
        <v>12.45</v>
      </c>
      <c r="H47" s="3324">
        <v>13</v>
      </c>
      <c r="I47" s="3325">
        <v>12000</v>
      </c>
      <c r="J47" s="3326">
        <f t="shared" si="1"/>
        <v>11688</v>
      </c>
      <c r="K47" s="3327">
        <v>84</v>
      </c>
      <c r="L47" s="3324">
        <v>20.45</v>
      </c>
      <c r="M47" s="3328">
        <v>21</v>
      </c>
      <c r="N47" s="3325">
        <v>12000</v>
      </c>
      <c r="O47" s="3326">
        <f t="shared" si="2"/>
        <v>11688</v>
      </c>
      <c r="P47" s="3329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3330">
        <v>21</v>
      </c>
      <c r="B48" s="3331">
        <v>5</v>
      </c>
      <c r="C48" s="3332">
        <v>5.15</v>
      </c>
      <c r="D48" s="3333">
        <v>12000</v>
      </c>
      <c r="E48" s="3334">
        <f t="shared" si="0"/>
        <v>11688</v>
      </c>
      <c r="F48" s="3335">
        <v>53</v>
      </c>
      <c r="G48" s="3331">
        <v>13</v>
      </c>
      <c r="H48" s="3336">
        <v>13.15</v>
      </c>
      <c r="I48" s="3333">
        <v>12000</v>
      </c>
      <c r="J48" s="3334">
        <f t="shared" si="1"/>
        <v>11688</v>
      </c>
      <c r="K48" s="3335">
        <v>85</v>
      </c>
      <c r="L48" s="3336">
        <v>21</v>
      </c>
      <c r="M48" s="3331">
        <v>21.15</v>
      </c>
      <c r="N48" s="3333">
        <v>12000</v>
      </c>
      <c r="O48" s="3334">
        <f t="shared" si="2"/>
        <v>11688</v>
      </c>
      <c r="P48" s="3337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3338">
        <v>22</v>
      </c>
      <c r="B49" s="3339">
        <v>5.15</v>
      </c>
      <c r="C49" s="3340">
        <v>5.3</v>
      </c>
      <c r="D49" s="3341">
        <v>12000</v>
      </c>
      <c r="E49" s="3342">
        <f t="shared" si="0"/>
        <v>11688</v>
      </c>
      <c r="F49" s="3343">
        <v>54</v>
      </c>
      <c r="G49" s="3344">
        <v>13.15</v>
      </c>
      <c r="H49" s="3340">
        <v>13.3</v>
      </c>
      <c r="I49" s="3341">
        <v>12000</v>
      </c>
      <c r="J49" s="3342">
        <f t="shared" si="1"/>
        <v>11688</v>
      </c>
      <c r="K49" s="3343">
        <v>86</v>
      </c>
      <c r="L49" s="3340">
        <v>21.15</v>
      </c>
      <c r="M49" s="3344">
        <v>21.3</v>
      </c>
      <c r="N49" s="3341">
        <v>12000</v>
      </c>
      <c r="O49" s="3342">
        <f t="shared" si="2"/>
        <v>11688</v>
      </c>
      <c r="P49" s="3345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3346">
        <v>23</v>
      </c>
      <c r="B50" s="3347">
        <v>5.3</v>
      </c>
      <c r="C50" s="3348">
        <v>5.45</v>
      </c>
      <c r="D50" s="3349">
        <v>12000</v>
      </c>
      <c r="E50" s="3350">
        <f t="shared" si="0"/>
        <v>11688</v>
      </c>
      <c r="F50" s="3351">
        <v>55</v>
      </c>
      <c r="G50" s="3347">
        <v>13.3</v>
      </c>
      <c r="H50" s="3352">
        <v>13.45</v>
      </c>
      <c r="I50" s="3349">
        <v>12000</v>
      </c>
      <c r="J50" s="3350">
        <f t="shared" si="1"/>
        <v>11688</v>
      </c>
      <c r="K50" s="3351">
        <v>87</v>
      </c>
      <c r="L50" s="3352">
        <v>21.3</v>
      </c>
      <c r="M50" s="3347">
        <v>21.45</v>
      </c>
      <c r="N50" s="3349">
        <v>12000</v>
      </c>
      <c r="O50" s="3350">
        <f t="shared" si="2"/>
        <v>11688</v>
      </c>
      <c r="P50" s="3353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3354">
        <v>24</v>
      </c>
      <c r="B51" s="3355">
        <v>5.45</v>
      </c>
      <c r="C51" s="3356">
        <v>6</v>
      </c>
      <c r="D51" s="3357">
        <v>12000</v>
      </c>
      <c r="E51" s="3358">
        <f t="shared" si="0"/>
        <v>11688</v>
      </c>
      <c r="F51" s="3359">
        <v>56</v>
      </c>
      <c r="G51" s="3360">
        <v>13.45</v>
      </c>
      <c r="H51" s="3356">
        <v>14</v>
      </c>
      <c r="I51" s="3357">
        <v>12000</v>
      </c>
      <c r="J51" s="3358">
        <f t="shared" si="1"/>
        <v>11688</v>
      </c>
      <c r="K51" s="3359">
        <v>88</v>
      </c>
      <c r="L51" s="3356">
        <v>21.45</v>
      </c>
      <c r="M51" s="3360">
        <v>22</v>
      </c>
      <c r="N51" s="3357">
        <v>12000</v>
      </c>
      <c r="O51" s="3358">
        <f t="shared" si="2"/>
        <v>11688</v>
      </c>
      <c r="P51" s="3361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3362">
        <v>25</v>
      </c>
      <c r="B52" s="3363">
        <v>6</v>
      </c>
      <c r="C52" s="3364">
        <v>6.15</v>
      </c>
      <c r="D52" s="3365">
        <v>12000</v>
      </c>
      <c r="E52" s="3366">
        <f t="shared" si="0"/>
        <v>11688</v>
      </c>
      <c r="F52" s="3367">
        <v>57</v>
      </c>
      <c r="G52" s="3363">
        <v>14</v>
      </c>
      <c r="H52" s="3368">
        <v>14.15</v>
      </c>
      <c r="I52" s="3365">
        <v>12000</v>
      </c>
      <c r="J52" s="3366">
        <f t="shared" si="1"/>
        <v>11688</v>
      </c>
      <c r="K52" s="3367">
        <v>89</v>
      </c>
      <c r="L52" s="3368">
        <v>22</v>
      </c>
      <c r="M52" s="3363">
        <v>22.15</v>
      </c>
      <c r="N52" s="3365">
        <v>12000</v>
      </c>
      <c r="O52" s="3366">
        <f t="shared" si="2"/>
        <v>11688</v>
      </c>
      <c r="P52" s="3369"/>
      <c r="Q52" t="s">
        <v>167</v>
      </c>
      <c r="S52" s="39">
        <f>AVERAGE(S28:S51)</f>
        <v>12000</v>
      </c>
    </row>
    <row r="53" spans="1:19" x14ac:dyDescent="0.2">
      <c r="A53" s="3370">
        <v>26</v>
      </c>
      <c r="B53" s="3371">
        <v>6.15</v>
      </c>
      <c r="C53" s="3372">
        <v>6.3</v>
      </c>
      <c r="D53" s="3373">
        <v>12000</v>
      </c>
      <c r="E53" s="3374">
        <f t="shared" si="0"/>
        <v>11688</v>
      </c>
      <c r="F53" s="3375">
        <v>58</v>
      </c>
      <c r="G53" s="3376">
        <v>14.15</v>
      </c>
      <c r="H53" s="3372">
        <v>14.3</v>
      </c>
      <c r="I53" s="3373">
        <v>12000</v>
      </c>
      <c r="J53" s="3374">
        <f t="shared" si="1"/>
        <v>11688</v>
      </c>
      <c r="K53" s="3375">
        <v>90</v>
      </c>
      <c r="L53" s="3372">
        <v>22.15</v>
      </c>
      <c r="M53" s="3376">
        <v>22.3</v>
      </c>
      <c r="N53" s="3373">
        <v>12000</v>
      </c>
      <c r="O53" s="3374">
        <f t="shared" si="2"/>
        <v>11688</v>
      </c>
      <c r="P53" s="3377"/>
    </row>
    <row r="54" spans="1:19" x14ac:dyDescent="0.2">
      <c r="A54" s="3378">
        <v>27</v>
      </c>
      <c r="B54" s="3379">
        <v>6.3</v>
      </c>
      <c r="C54" s="3380">
        <v>6.45</v>
      </c>
      <c r="D54" s="3381">
        <v>12000</v>
      </c>
      <c r="E54" s="3382">
        <f t="shared" si="0"/>
        <v>11688</v>
      </c>
      <c r="F54" s="3383">
        <v>59</v>
      </c>
      <c r="G54" s="3379">
        <v>14.3</v>
      </c>
      <c r="H54" s="3384">
        <v>14.45</v>
      </c>
      <c r="I54" s="3381">
        <v>12000</v>
      </c>
      <c r="J54" s="3382">
        <f t="shared" si="1"/>
        <v>11688</v>
      </c>
      <c r="K54" s="3383">
        <v>91</v>
      </c>
      <c r="L54" s="3384">
        <v>22.3</v>
      </c>
      <c r="M54" s="3379">
        <v>22.45</v>
      </c>
      <c r="N54" s="3381">
        <v>12000</v>
      </c>
      <c r="O54" s="3382">
        <f t="shared" si="2"/>
        <v>11688</v>
      </c>
      <c r="P54" s="3385"/>
    </row>
    <row r="55" spans="1:19" x14ac:dyDescent="0.2">
      <c r="A55" s="3386">
        <v>28</v>
      </c>
      <c r="B55" s="3387">
        <v>6.45</v>
      </c>
      <c r="C55" s="3388">
        <v>7</v>
      </c>
      <c r="D55" s="3389">
        <v>12000</v>
      </c>
      <c r="E55" s="3390">
        <f t="shared" si="0"/>
        <v>11688</v>
      </c>
      <c r="F55" s="3391">
        <v>60</v>
      </c>
      <c r="G55" s="3392">
        <v>14.45</v>
      </c>
      <c r="H55" s="3392">
        <v>15</v>
      </c>
      <c r="I55" s="3389">
        <v>12000</v>
      </c>
      <c r="J55" s="3390">
        <f t="shared" si="1"/>
        <v>11688</v>
      </c>
      <c r="K55" s="3391">
        <v>92</v>
      </c>
      <c r="L55" s="3388">
        <v>22.45</v>
      </c>
      <c r="M55" s="3392">
        <v>23</v>
      </c>
      <c r="N55" s="3389">
        <v>12000</v>
      </c>
      <c r="O55" s="3390">
        <f t="shared" si="2"/>
        <v>11688</v>
      </c>
      <c r="P55" s="3393"/>
    </row>
    <row r="56" spans="1:19" x14ac:dyDescent="0.2">
      <c r="A56" s="3394">
        <v>29</v>
      </c>
      <c r="B56" s="3395">
        <v>7</v>
      </c>
      <c r="C56" s="3396">
        <v>7.15</v>
      </c>
      <c r="D56" s="3397">
        <v>12000</v>
      </c>
      <c r="E56" s="3398">
        <f t="shared" si="0"/>
        <v>11688</v>
      </c>
      <c r="F56" s="3399">
        <v>61</v>
      </c>
      <c r="G56" s="3395">
        <v>15</v>
      </c>
      <c r="H56" s="3395">
        <v>15.15</v>
      </c>
      <c r="I56" s="3397">
        <v>12000</v>
      </c>
      <c r="J56" s="3398">
        <f t="shared" si="1"/>
        <v>11688</v>
      </c>
      <c r="K56" s="3399">
        <v>93</v>
      </c>
      <c r="L56" s="3400">
        <v>23</v>
      </c>
      <c r="M56" s="3395">
        <v>23.15</v>
      </c>
      <c r="N56" s="3397">
        <v>12000</v>
      </c>
      <c r="O56" s="3398">
        <f t="shared" si="2"/>
        <v>11688</v>
      </c>
      <c r="P56" s="3401"/>
    </row>
    <row r="57" spans="1:19" x14ac:dyDescent="0.2">
      <c r="A57" s="3402">
        <v>30</v>
      </c>
      <c r="B57" s="3403">
        <v>7.15</v>
      </c>
      <c r="C57" s="3404">
        <v>7.3</v>
      </c>
      <c r="D57" s="3405">
        <v>12000</v>
      </c>
      <c r="E57" s="3406">
        <f t="shared" si="0"/>
        <v>11688</v>
      </c>
      <c r="F57" s="3407">
        <v>62</v>
      </c>
      <c r="G57" s="3408">
        <v>15.15</v>
      </c>
      <c r="H57" s="3408">
        <v>15.3</v>
      </c>
      <c r="I57" s="3405">
        <v>12000</v>
      </c>
      <c r="J57" s="3406">
        <f t="shared" si="1"/>
        <v>11688</v>
      </c>
      <c r="K57" s="3407">
        <v>94</v>
      </c>
      <c r="L57" s="3408">
        <v>23.15</v>
      </c>
      <c r="M57" s="3408">
        <v>23.3</v>
      </c>
      <c r="N57" s="3405">
        <v>12000</v>
      </c>
      <c r="O57" s="3406">
        <f t="shared" si="2"/>
        <v>11688</v>
      </c>
      <c r="P57" s="3409"/>
    </row>
    <row r="58" spans="1:19" x14ac:dyDescent="0.2">
      <c r="A58" s="3410">
        <v>31</v>
      </c>
      <c r="B58" s="3411">
        <v>7.3</v>
      </c>
      <c r="C58" s="3412">
        <v>7.45</v>
      </c>
      <c r="D58" s="3413">
        <v>12000</v>
      </c>
      <c r="E58" s="3414">
        <f t="shared" si="0"/>
        <v>11688</v>
      </c>
      <c r="F58" s="3415">
        <v>63</v>
      </c>
      <c r="G58" s="3411">
        <v>15.3</v>
      </c>
      <c r="H58" s="3411">
        <v>15.45</v>
      </c>
      <c r="I58" s="3413">
        <v>12000</v>
      </c>
      <c r="J58" s="3414">
        <f t="shared" si="1"/>
        <v>11688</v>
      </c>
      <c r="K58" s="3415">
        <v>95</v>
      </c>
      <c r="L58" s="3411">
        <v>23.3</v>
      </c>
      <c r="M58" s="3411">
        <v>23.45</v>
      </c>
      <c r="N58" s="3413">
        <v>12000</v>
      </c>
      <c r="O58" s="3414">
        <f t="shared" si="2"/>
        <v>11688</v>
      </c>
      <c r="P58" s="3416"/>
    </row>
    <row r="59" spans="1:19" x14ac:dyDescent="0.2">
      <c r="A59" s="3417">
        <v>32</v>
      </c>
      <c r="B59" s="3418">
        <v>7.45</v>
      </c>
      <c r="C59" s="3419">
        <v>8</v>
      </c>
      <c r="D59" s="3420">
        <v>12000</v>
      </c>
      <c r="E59" s="3421">
        <f t="shared" si="0"/>
        <v>11688</v>
      </c>
      <c r="F59" s="3422">
        <v>64</v>
      </c>
      <c r="G59" s="3423">
        <v>15.45</v>
      </c>
      <c r="H59" s="3423">
        <v>16</v>
      </c>
      <c r="I59" s="3420">
        <v>12000</v>
      </c>
      <c r="J59" s="3421">
        <f t="shared" si="1"/>
        <v>11688</v>
      </c>
      <c r="K59" s="3422">
        <v>96</v>
      </c>
      <c r="L59" s="3423">
        <v>23.45</v>
      </c>
      <c r="M59" s="3423">
        <v>24</v>
      </c>
      <c r="N59" s="3420">
        <v>12000</v>
      </c>
      <c r="O59" s="3421">
        <f t="shared" si="2"/>
        <v>11688</v>
      </c>
      <c r="P59" s="3424"/>
    </row>
    <row r="60" spans="1:19" x14ac:dyDescent="0.2">
      <c r="A60" s="3425" t="s">
        <v>27</v>
      </c>
      <c r="B60" s="3426"/>
      <c r="C60" s="3426"/>
      <c r="D60" s="3427">
        <f>SUM(D28:D59)</f>
        <v>384000</v>
      </c>
      <c r="E60" s="3428">
        <f>SUM(E28:E59)</f>
        <v>374016</v>
      </c>
      <c r="F60" s="3426"/>
      <c r="G60" s="3426"/>
      <c r="H60" s="3426"/>
      <c r="I60" s="3427">
        <f>SUM(I28:I59)</f>
        <v>384000</v>
      </c>
      <c r="J60" s="3428">
        <f>SUM(J28:J59)</f>
        <v>374016</v>
      </c>
      <c r="K60" s="3426"/>
      <c r="L60" s="3426"/>
      <c r="M60" s="3426"/>
      <c r="N60" s="3426">
        <f>SUM(N28:N59)</f>
        <v>384000</v>
      </c>
      <c r="O60" s="3428">
        <f>SUM(O28:O59)</f>
        <v>374016</v>
      </c>
      <c r="P60" s="3429"/>
    </row>
    <row r="64" spans="1:19" x14ac:dyDescent="0.2">
      <c r="A64" t="s">
        <v>51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3430"/>
      <c r="B66" s="3431"/>
      <c r="C66" s="3431"/>
      <c r="D66" s="3432"/>
      <c r="E66" s="3431"/>
      <c r="F66" s="3431"/>
      <c r="G66" s="3431"/>
      <c r="H66" s="3431"/>
      <c r="I66" s="3432"/>
      <c r="J66" s="3433"/>
      <c r="K66" s="3431"/>
      <c r="L66" s="3431"/>
      <c r="M66" s="3431"/>
      <c r="N66" s="3431"/>
      <c r="O66" s="3431"/>
      <c r="P66" s="3434"/>
    </row>
    <row r="67" spans="1:16" x14ac:dyDescent="0.2">
      <c r="A67" s="3435" t="s">
        <v>28</v>
      </c>
      <c r="B67" s="3436"/>
      <c r="C67" s="3436"/>
      <c r="D67" s="3437"/>
      <c r="E67" s="3438"/>
      <c r="F67" s="3436"/>
      <c r="G67" s="3436"/>
      <c r="H67" s="3438"/>
      <c r="I67" s="3437"/>
      <c r="J67" s="3439"/>
      <c r="K67" s="3436"/>
      <c r="L67" s="3436"/>
      <c r="M67" s="3436"/>
      <c r="N67" s="3436"/>
      <c r="O67" s="3436"/>
      <c r="P67" s="3440"/>
    </row>
    <row r="68" spans="1:16" x14ac:dyDescent="0.2">
      <c r="A68" s="3441"/>
      <c r="B68" s="3442"/>
      <c r="C68" s="3442"/>
      <c r="D68" s="3442"/>
      <c r="E68" s="3442"/>
      <c r="F68" s="3442"/>
      <c r="G68" s="3442"/>
      <c r="H68" s="3442"/>
      <c r="I68" s="3442"/>
      <c r="J68" s="3442"/>
      <c r="K68" s="3442"/>
      <c r="L68" s="3443"/>
      <c r="M68" s="3443"/>
      <c r="N68" s="3443"/>
      <c r="O68" s="3443"/>
      <c r="P68" s="3444"/>
    </row>
    <row r="69" spans="1:16" x14ac:dyDescent="0.2">
      <c r="A69" s="3445"/>
      <c r="B69" s="3446"/>
      <c r="C69" s="3446"/>
      <c r="D69" s="3447"/>
      <c r="E69" s="3448"/>
      <c r="F69" s="3446"/>
      <c r="G69" s="3446"/>
      <c r="H69" s="3448"/>
      <c r="I69" s="3447"/>
      <c r="J69" s="3449"/>
      <c r="K69" s="3446"/>
      <c r="L69" s="3446"/>
      <c r="M69" s="3446"/>
      <c r="N69" s="3446"/>
      <c r="O69" s="3446"/>
      <c r="P69" s="3450"/>
    </row>
    <row r="70" spans="1:16" x14ac:dyDescent="0.2">
      <c r="A70" s="3451"/>
      <c r="B70" s="3452"/>
      <c r="C70" s="3452"/>
      <c r="D70" s="3453"/>
      <c r="E70" s="3454"/>
      <c r="F70" s="3452"/>
      <c r="G70" s="3452"/>
      <c r="H70" s="3454"/>
      <c r="I70" s="3453"/>
      <c r="J70" s="3452"/>
      <c r="K70" s="3452"/>
      <c r="L70" s="3452"/>
      <c r="M70" s="3452"/>
      <c r="N70" s="3452"/>
      <c r="O70" s="3452"/>
      <c r="P70" s="3455"/>
    </row>
    <row r="71" spans="1:16" x14ac:dyDescent="0.2">
      <c r="A71" s="3456"/>
      <c r="B71" s="3457"/>
      <c r="C71" s="3457"/>
      <c r="D71" s="3458"/>
      <c r="E71" s="3459"/>
      <c r="F71" s="3457"/>
      <c r="G71" s="3457"/>
      <c r="H71" s="3459"/>
      <c r="I71" s="3458"/>
      <c r="J71" s="3457"/>
      <c r="K71" s="3457"/>
      <c r="L71" s="3457"/>
      <c r="M71" s="3457"/>
      <c r="N71" s="3457"/>
      <c r="O71" s="3457"/>
      <c r="P71" s="3460"/>
    </row>
    <row r="72" spans="1:16" x14ac:dyDescent="0.2">
      <c r="A72" s="3461"/>
      <c r="B72" s="3462"/>
      <c r="C72" s="3462"/>
      <c r="D72" s="3463"/>
      <c r="E72" s="3464"/>
      <c r="F72" s="3462"/>
      <c r="G72" s="3462"/>
      <c r="H72" s="3464"/>
      <c r="I72" s="3463"/>
      <c r="J72" s="3462"/>
      <c r="K72" s="3462"/>
      <c r="L72" s="3462"/>
      <c r="M72" s="3462" t="s">
        <v>29</v>
      </c>
      <c r="N72" s="3462"/>
      <c r="O72" s="3462"/>
      <c r="P72" s="3465"/>
    </row>
    <row r="73" spans="1:16" x14ac:dyDescent="0.2">
      <c r="A73" s="3466"/>
      <c r="B73" s="3467"/>
      <c r="C73" s="3467"/>
      <c r="D73" s="3468"/>
      <c r="E73" s="3469"/>
      <c r="F73" s="3467"/>
      <c r="G73" s="3467"/>
      <c r="H73" s="3469"/>
      <c r="I73" s="3468"/>
      <c r="J73" s="3467"/>
      <c r="K73" s="3467"/>
      <c r="L73" s="3467"/>
      <c r="M73" s="3467" t="s">
        <v>30</v>
      </c>
      <c r="N73" s="3467"/>
      <c r="O73" s="3467"/>
      <c r="P73" s="3470"/>
    </row>
    <row r="74" spans="1:16" ht="15.75" x14ac:dyDescent="0.25">
      <c r="E74" s="3471"/>
      <c r="H74" s="3471"/>
    </row>
    <row r="75" spans="1:16" ht="15.75" x14ac:dyDescent="0.25">
      <c r="C75" s="3472"/>
      <c r="E75" s="3473"/>
      <c r="H75" s="3473"/>
    </row>
    <row r="76" spans="1:16" ht="15.75" x14ac:dyDescent="0.25">
      <c r="E76" s="3474"/>
      <c r="H76" s="3474"/>
    </row>
    <row r="77" spans="1:16" ht="15.75" x14ac:dyDescent="0.25">
      <c r="E77" s="3475"/>
      <c r="H77" s="3475"/>
    </row>
    <row r="78" spans="1:16" ht="15.75" x14ac:dyDescent="0.25">
      <c r="E78" s="3476"/>
      <c r="H78" s="3476"/>
    </row>
    <row r="79" spans="1:16" ht="15.75" x14ac:dyDescent="0.25">
      <c r="E79" s="3477"/>
      <c r="H79" s="3477"/>
    </row>
    <row r="80" spans="1:16" ht="15.75" x14ac:dyDescent="0.25">
      <c r="E80" s="3478"/>
      <c r="H80" s="3478"/>
    </row>
    <row r="81" spans="5:13" ht="15.75" x14ac:dyDescent="0.25">
      <c r="E81" s="3479"/>
      <c r="H81" s="3479"/>
    </row>
    <row r="82" spans="5:13" ht="15.75" x14ac:dyDescent="0.25">
      <c r="E82" s="3480"/>
      <c r="H82" s="3480"/>
    </row>
    <row r="83" spans="5:13" ht="15.75" x14ac:dyDescent="0.25">
      <c r="E83" s="3481"/>
      <c r="H83" s="3481"/>
    </row>
    <row r="84" spans="5:13" ht="15.75" x14ac:dyDescent="0.25">
      <c r="E84" s="3482"/>
      <c r="H84" s="3482"/>
    </row>
    <row r="85" spans="5:13" ht="15.75" x14ac:dyDescent="0.25">
      <c r="E85" s="3483"/>
      <c r="H85" s="3483"/>
    </row>
    <row r="86" spans="5:13" ht="15.75" x14ac:dyDescent="0.25">
      <c r="E86" s="3484"/>
      <c r="H86" s="3484"/>
    </row>
    <row r="87" spans="5:13" ht="15.75" x14ac:dyDescent="0.25">
      <c r="E87" s="3485"/>
      <c r="H87" s="3485"/>
    </row>
    <row r="88" spans="5:13" ht="15.75" x14ac:dyDescent="0.25">
      <c r="E88" s="3486"/>
      <c r="H88" s="3486"/>
    </row>
    <row r="89" spans="5:13" ht="15.75" x14ac:dyDescent="0.25">
      <c r="E89" s="3487"/>
      <c r="H89" s="3487"/>
    </row>
    <row r="90" spans="5:13" ht="15.75" x14ac:dyDescent="0.25">
      <c r="E90" s="3488"/>
      <c r="H90" s="3488"/>
    </row>
    <row r="91" spans="5:13" ht="15.75" x14ac:dyDescent="0.25">
      <c r="E91" s="3489"/>
      <c r="H91" s="3489"/>
    </row>
    <row r="92" spans="5:13" ht="15.75" x14ac:dyDescent="0.25">
      <c r="E92" s="3490"/>
      <c r="H92" s="3490"/>
    </row>
    <row r="93" spans="5:13" ht="15.75" x14ac:dyDescent="0.25">
      <c r="E93" s="3491"/>
      <c r="H93" s="3491"/>
    </row>
    <row r="94" spans="5:13" ht="15.75" x14ac:dyDescent="0.25">
      <c r="E94" s="3492"/>
      <c r="H94" s="3492"/>
    </row>
    <row r="95" spans="5:13" ht="15.75" x14ac:dyDescent="0.25">
      <c r="E95" s="3493"/>
      <c r="H95" s="3493"/>
    </row>
    <row r="96" spans="5:13" ht="15.75" x14ac:dyDescent="0.25">
      <c r="E96" s="3494"/>
      <c r="H96" s="3494"/>
      <c r="M96" s="3495" t="s">
        <v>8</v>
      </c>
    </row>
    <row r="97" spans="5:14" ht="15.75" x14ac:dyDescent="0.25">
      <c r="E97" s="3496"/>
      <c r="H97" s="3496"/>
    </row>
    <row r="98" spans="5:14" ht="15.75" x14ac:dyDescent="0.25">
      <c r="E98" s="3497"/>
      <c r="H98" s="3497"/>
    </row>
    <row r="99" spans="5:14" ht="15.75" x14ac:dyDescent="0.25">
      <c r="E99" s="3498"/>
      <c r="H99" s="3498"/>
    </row>
    <row r="101" spans="5:14" x14ac:dyDescent="0.2">
      <c r="N101" s="3499"/>
    </row>
    <row r="126" spans="4:4" x14ac:dyDescent="0.2">
      <c r="D126" s="3500"/>
    </row>
  </sheetData>
  <mergeCells count="1">
    <mergeCell ref="Q27:R2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3501"/>
      <c r="B1" s="3502"/>
      <c r="C1" s="3502"/>
      <c r="D1" s="3503"/>
      <c r="E1" s="3502"/>
      <c r="F1" s="3502"/>
      <c r="G1" s="3502"/>
      <c r="H1" s="3502"/>
      <c r="I1" s="3503"/>
      <c r="J1" s="3502"/>
      <c r="K1" s="3502"/>
      <c r="L1" s="3502"/>
      <c r="M1" s="3502"/>
      <c r="N1" s="3502"/>
      <c r="O1" s="3502"/>
      <c r="P1" s="3504"/>
    </row>
    <row r="2" spans="1:16" ht="12.75" customHeight="1" x14ac:dyDescent="0.2">
      <c r="A2" s="3505" t="s">
        <v>0</v>
      </c>
      <c r="B2" s="3506"/>
      <c r="C2" s="3506"/>
      <c r="D2" s="3506"/>
      <c r="E2" s="3506"/>
      <c r="F2" s="3506"/>
      <c r="G2" s="3506"/>
      <c r="H2" s="3506"/>
      <c r="I2" s="3506"/>
      <c r="J2" s="3506"/>
      <c r="K2" s="3506"/>
      <c r="L2" s="3506"/>
      <c r="M2" s="3506"/>
      <c r="N2" s="3506"/>
      <c r="O2" s="3506"/>
      <c r="P2" s="3507"/>
    </row>
    <row r="3" spans="1:16" ht="12.75" customHeight="1" x14ac:dyDescent="0.2">
      <c r="A3" s="3508"/>
      <c r="B3" s="3509"/>
      <c r="C3" s="3509"/>
      <c r="D3" s="3509"/>
      <c r="E3" s="3509"/>
      <c r="F3" s="3509"/>
      <c r="G3" s="3509"/>
      <c r="H3" s="3509"/>
      <c r="I3" s="3509"/>
      <c r="J3" s="3509"/>
      <c r="K3" s="3509"/>
      <c r="L3" s="3509"/>
      <c r="M3" s="3509"/>
      <c r="N3" s="3509"/>
      <c r="O3" s="3509"/>
      <c r="P3" s="3510"/>
    </row>
    <row r="4" spans="1:16" ht="12.75" customHeight="1" x14ac:dyDescent="0.2">
      <c r="A4" s="3511" t="s">
        <v>52</v>
      </c>
      <c r="B4" s="3512"/>
      <c r="C4" s="3512"/>
      <c r="D4" s="3512"/>
      <c r="E4" s="3512"/>
      <c r="F4" s="3512"/>
      <c r="G4" s="3512"/>
      <c r="H4" s="3512"/>
      <c r="I4" s="3512"/>
      <c r="J4" s="3513"/>
      <c r="K4" s="3514"/>
      <c r="L4" s="3514"/>
      <c r="M4" s="3514"/>
      <c r="N4" s="3514"/>
      <c r="O4" s="3514"/>
      <c r="P4" s="3515"/>
    </row>
    <row r="5" spans="1:16" ht="12.75" customHeight="1" x14ac:dyDescent="0.2">
      <c r="A5" s="3516"/>
      <c r="B5" s="3517"/>
      <c r="C5" s="3517"/>
      <c r="D5" s="3518"/>
      <c r="E5" s="3517"/>
      <c r="F5" s="3517"/>
      <c r="G5" s="3517"/>
      <c r="H5" s="3517"/>
      <c r="I5" s="3518"/>
      <c r="J5" s="3517"/>
      <c r="K5" s="3517"/>
      <c r="L5" s="3517"/>
      <c r="M5" s="3517"/>
      <c r="N5" s="3517"/>
      <c r="O5" s="3517"/>
      <c r="P5" s="3519"/>
    </row>
    <row r="6" spans="1:16" ht="12.75" customHeight="1" x14ac:dyDescent="0.2">
      <c r="A6" s="3520" t="s">
        <v>2</v>
      </c>
      <c r="B6" s="3521"/>
      <c r="C6" s="3521"/>
      <c r="D6" s="3522"/>
      <c r="E6" s="3521"/>
      <c r="F6" s="3521"/>
      <c r="G6" s="3521"/>
      <c r="H6" s="3521"/>
      <c r="I6" s="3522"/>
      <c r="J6" s="3521"/>
      <c r="K6" s="3521"/>
      <c r="L6" s="3521"/>
      <c r="M6" s="3521"/>
      <c r="N6" s="3521"/>
      <c r="O6" s="3521"/>
      <c r="P6" s="3523"/>
    </row>
    <row r="7" spans="1:16" ht="12.75" customHeight="1" x14ac:dyDescent="0.2">
      <c r="A7" s="3524" t="s">
        <v>3</v>
      </c>
      <c r="B7" s="3525"/>
      <c r="C7" s="3525"/>
      <c r="D7" s="3526"/>
      <c r="E7" s="3525"/>
      <c r="F7" s="3525"/>
      <c r="G7" s="3525"/>
      <c r="H7" s="3525"/>
      <c r="I7" s="3526"/>
      <c r="J7" s="3525"/>
      <c r="K7" s="3525"/>
      <c r="L7" s="3525"/>
      <c r="M7" s="3525"/>
      <c r="N7" s="3525"/>
      <c r="O7" s="3525"/>
      <c r="P7" s="3527"/>
    </row>
    <row r="8" spans="1:16" ht="12.75" customHeight="1" x14ac:dyDescent="0.2">
      <c r="A8" s="3528" t="s">
        <v>4</v>
      </c>
      <c r="B8" s="3529"/>
      <c r="C8" s="3529"/>
      <c r="D8" s="3530"/>
      <c r="E8" s="3529"/>
      <c r="F8" s="3529"/>
      <c r="G8" s="3529"/>
      <c r="H8" s="3529"/>
      <c r="I8" s="3530"/>
      <c r="J8" s="3529"/>
      <c r="K8" s="3529"/>
      <c r="L8" s="3529"/>
      <c r="M8" s="3529"/>
      <c r="N8" s="3529"/>
      <c r="O8" s="3529"/>
      <c r="P8" s="3531"/>
    </row>
    <row r="9" spans="1:16" ht="12.75" customHeight="1" x14ac:dyDescent="0.2">
      <c r="A9" s="3532" t="s">
        <v>5</v>
      </c>
      <c r="B9" s="3533"/>
      <c r="C9" s="3533"/>
      <c r="D9" s="3534"/>
      <c r="E9" s="3533"/>
      <c r="F9" s="3533"/>
      <c r="G9" s="3533"/>
      <c r="H9" s="3533"/>
      <c r="I9" s="3534"/>
      <c r="J9" s="3533"/>
      <c r="K9" s="3533"/>
      <c r="L9" s="3533"/>
      <c r="M9" s="3533"/>
      <c r="N9" s="3533"/>
      <c r="O9" s="3533"/>
      <c r="P9" s="3535"/>
    </row>
    <row r="10" spans="1:16" ht="12.75" customHeight="1" x14ac:dyDescent="0.2">
      <c r="A10" s="3536" t="s">
        <v>6</v>
      </c>
      <c r="B10" s="3537"/>
      <c r="C10" s="3537"/>
      <c r="D10" s="3538"/>
      <c r="E10" s="3537"/>
      <c r="F10" s="3537"/>
      <c r="G10" s="3537"/>
      <c r="H10" s="3537"/>
      <c r="I10" s="3538"/>
      <c r="J10" s="3537"/>
      <c r="K10" s="3537"/>
      <c r="L10" s="3537"/>
      <c r="M10" s="3537"/>
      <c r="N10" s="3537"/>
      <c r="O10" s="3537"/>
      <c r="P10" s="3539"/>
    </row>
    <row r="11" spans="1:16" ht="12.75" customHeight="1" x14ac:dyDescent="0.2">
      <c r="A11" s="3540"/>
      <c r="B11" s="3541"/>
      <c r="C11" s="3541"/>
      <c r="D11" s="3542"/>
      <c r="E11" s="3541"/>
      <c r="F11" s="3541"/>
      <c r="G11" s="3543"/>
      <c r="H11" s="3541"/>
      <c r="I11" s="3542"/>
      <c r="J11" s="3541"/>
      <c r="K11" s="3541"/>
      <c r="L11" s="3541"/>
      <c r="M11" s="3541"/>
      <c r="N11" s="3541"/>
      <c r="O11" s="3541"/>
      <c r="P11" s="3544"/>
    </row>
    <row r="12" spans="1:16" ht="12.75" customHeight="1" x14ac:dyDescent="0.2">
      <c r="A12" s="3545" t="s">
        <v>53</v>
      </c>
      <c r="B12" s="3546"/>
      <c r="C12" s="3546"/>
      <c r="D12" s="3547"/>
      <c r="E12" s="3546" t="s">
        <v>8</v>
      </c>
      <c r="F12" s="3546"/>
      <c r="G12" s="3546"/>
      <c r="H12" s="3546"/>
      <c r="I12" s="3547"/>
      <c r="J12" s="3546"/>
      <c r="K12" s="3546"/>
      <c r="L12" s="3546"/>
      <c r="M12" s="3546"/>
      <c r="N12" s="3548" t="s">
        <v>54</v>
      </c>
      <c r="O12" s="3546"/>
      <c r="P12" s="3549"/>
    </row>
    <row r="13" spans="1:16" ht="12.75" customHeight="1" x14ac:dyDescent="0.2">
      <c r="A13" s="3550"/>
      <c r="B13" s="3551"/>
      <c r="C13" s="3551"/>
      <c r="D13" s="3552"/>
      <c r="E13" s="3551"/>
      <c r="F13" s="3551"/>
      <c r="G13" s="3551"/>
      <c r="H13" s="3551"/>
      <c r="I13" s="3552"/>
      <c r="J13" s="3551"/>
      <c r="K13" s="3551"/>
      <c r="L13" s="3551"/>
      <c r="M13" s="3551"/>
      <c r="N13" s="3551"/>
      <c r="O13" s="3551"/>
      <c r="P13" s="3553"/>
    </row>
    <row r="14" spans="1:16" ht="12.75" customHeight="1" x14ac:dyDescent="0.2">
      <c r="A14" s="3554" t="s">
        <v>10</v>
      </c>
      <c r="B14" s="3555"/>
      <c r="C14" s="3555"/>
      <c r="D14" s="3556"/>
      <c r="E14" s="3555"/>
      <c r="F14" s="3555"/>
      <c r="G14" s="3555"/>
      <c r="H14" s="3555"/>
      <c r="I14" s="3556"/>
      <c r="J14" s="3555"/>
      <c r="K14" s="3555"/>
      <c r="L14" s="3555"/>
      <c r="M14" s="3555"/>
      <c r="N14" s="3557"/>
      <c r="O14" s="3558"/>
      <c r="P14" s="3559"/>
    </row>
    <row r="15" spans="1:16" ht="12.75" customHeight="1" x14ac:dyDescent="0.2">
      <c r="A15" s="3560"/>
      <c r="B15" s="3561"/>
      <c r="C15" s="3561"/>
      <c r="D15" s="3562"/>
      <c r="E15" s="3561"/>
      <c r="F15" s="3561"/>
      <c r="G15" s="3561"/>
      <c r="H15" s="3561"/>
      <c r="I15" s="3562"/>
      <c r="J15" s="3561"/>
      <c r="K15" s="3561"/>
      <c r="L15" s="3561"/>
      <c r="M15" s="3561"/>
      <c r="N15" s="3563" t="s">
        <v>11</v>
      </c>
      <c r="O15" s="3564" t="s">
        <v>12</v>
      </c>
      <c r="P15" s="3565"/>
    </row>
    <row r="16" spans="1:16" ht="12.75" customHeight="1" x14ac:dyDescent="0.2">
      <c r="A16" s="3566" t="s">
        <v>13</v>
      </c>
      <c r="B16" s="3567"/>
      <c r="C16" s="3567"/>
      <c r="D16" s="3568"/>
      <c r="E16" s="3567"/>
      <c r="F16" s="3567"/>
      <c r="G16" s="3567"/>
      <c r="H16" s="3567"/>
      <c r="I16" s="3568"/>
      <c r="J16" s="3567"/>
      <c r="K16" s="3567"/>
      <c r="L16" s="3567"/>
      <c r="M16" s="3567"/>
      <c r="N16" s="3569"/>
      <c r="O16" s="3570"/>
      <c r="P16" s="3570"/>
    </row>
    <row r="17" spans="1:47" ht="12.75" customHeight="1" x14ac:dyDescent="0.2">
      <c r="A17" s="3571" t="s">
        <v>14</v>
      </c>
      <c r="B17" s="3572"/>
      <c r="C17" s="3572"/>
      <c r="D17" s="3573"/>
      <c r="E17" s="3572"/>
      <c r="F17" s="3572"/>
      <c r="G17" s="3572"/>
      <c r="H17" s="3572"/>
      <c r="I17" s="3573"/>
      <c r="J17" s="3572"/>
      <c r="K17" s="3572"/>
      <c r="L17" s="3572"/>
      <c r="M17" s="3572"/>
      <c r="N17" s="3574" t="s">
        <v>15</v>
      </c>
      <c r="O17" s="3575" t="s">
        <v>16</v>
      </c>
      <c r="P17" s="3576"/>
    </row>
    <row r="18" spans="1:47" ht="12.75" customHeight="1" x14ac:dyDescent="0.2">
      <c r="A18" s="3577"/>
      <c r="B18" s="3578"/>
      <c r="C18" s="3578"/>
      <c r="D18" s="3579"/>
      <c r="E18" s="3578"/>
      <c r="F18" s="3578"/>
      <c r="G18" s="3578"/>
      <c r="H18" s="3578"/>
      <c r="I18" s="3579"/>
      <c r="J18" s="3578"/>
      <c r="K18" s="3578"/>
      <c r="L18" s="3578"/>
      <c r="M18" s="3578"/>
      <c r="N18" s="3580"/>
      <c r="O18" s="3581"/>
      <c r="P18" s="3582" t="s">
        <v>8</v>
      </c>
    </row>
    <row r="19" spans="1:47" ht="12.75" customHeight="1" x14ac:dyDescent="0.2">
      <c r="A19" s="3583"/>
      <c r="B19" s="3584"/>
      <c r="C19" s="3584"/>
      <c r="D19" s="3585"/>
      <c r="E19" s="3584"/>
      <c r="F19" s="3584"/>
      <c r="G19" s="3584"/>
      <c r="H19" s="3584"/>
      <c r="I19" s="3585"/>
      <c r="J19" s="3584"/>
      <c r="K19" s="3586"/>
      <c r="L19" s="3584" t="s">
        <v>17</v>
      </c>
      <c r="M19" s="3584"/>
      <c r="N19" s="3587"/>
      <c r="O19" s="3588"/>
      <c r="P19" s="3589"/>
      <c r="AU19" s="3590"/>
    </row>
    <row r="20" spans="1:47" ht="12.75" customHeight="1" x14ac:dyDescent="0.2">
      <c r="A20" s="3591"/>
      <c r="B20" s="3592"/>
      <c r="C20" s="3592"/>
      <c r="D20" s="3593"/>
      <c r="E20" s="3592"/>
      <c r="F20" s="3592"/>
      <c r="G20" s="3592"/>
      <c r="H20" s="3592"/>
      <c r="I20" s="3593"/>
      <c r="J20" s="3592"/>
      <c r="K20" s="3592"/>
      <c r="L20" s="3592"/>
      <c r="M20" s="3592"/>
      <c r="N20" s="3594"/>
      <c r="O20" s="3595"/>
      <c r="P20" s="3596"/>
    </row>
    <row r="21" spans="1:47" ht="12.75" customHeight="1" x14ac:dyDescent="0.2">
      <c r="A21" s="3597"/>
      <c r="B21" s="3598"/>
      <c r="C21" s="3599"/>
      <c r="D21" s="3599"/>
      <c r="E21" s="3598"/>
      <c r="F21" s="3598"/>
      <c r="G21" s="3598"/>
      <c r="H21" s="3598" t="s">
        <v>8</v>
      </c>
      <c r="I21" s="3600"/>
      <c r="J21" s="3598"/>
      <c r="K21" s="3598"/>
      <c r="L21" s="3598"/>
      <c r="M21" s="3598"/>
      <c r="N21" s="3601"/>
      <c r="O21" s="3602"/>
      <c r="P21" s="3603"/>
    </row>
    <row r="22" spans="1:47" ht="12.75" customHeight="1" x14ac:dyDescent="0.2">
      <c r="A22" s="3604"/>
      <c r="B22" s="3605"/>
      <c r="C22" s="3605"/>
      <c r="D22" s="3606"/>
      <c r="E22" s="3605"/>
      <c r="F22" s="3605"/>
      <c r="G22" s="3605"/>
      <c r="H22" s="3605"/>
      <c r="I22" s="3606"/>
      <c r="J22" s="3605"/>
      <c r="K22" s="3605"/>
      <c r="L22" s="3605"/>
      <c r="M22" s="3605"/>
      <c r="N22" s="3605"/>
      <c r="O22" s="3605"/>
      <c r="P22" s="3607"/>
    </row>
    <row r="23" spans="1:47" ht="12.75" customHeight="1" x14ac:dyDescent="0.2">
      <c r="A23" s="3608" t="s">
        <v>18</v>
      </c>
      <c r="B23" s="3609"/>
      <c r="C23" s="3609"/>
      <c r="D23" s="3610"/>
      <c r="E23" s="3611" t="s">
        <v>19</v>
      </c>
      <c r="F23" s="3611"/>
      <c r="G23" s="3611"/>
      <c r="H23" s="3611"/>
      <c r="I23" s="3611"/>
      <c r="J23" s="3611"/>
      <c r="K23" s="3611"/>
      <c r="L23" s="3611"/>
      <c r="M23" s="3609"/>
      <c r="N23" s="3609"/>
      <c r="O23" s="3609"/>
      <c r="P23" s="3612"/>
    </row>
    <row r="24" spans="1:47" ht="15.75" x14ac:dyDescent="0.25">
      <c r="A24" s="3613"/>
      <c r="B24" s="3614"/>
      <c r="C24" s="3614"/>
      <c r="D24" s="3615"/>
      <c r="E24" s="3616" t="s">
        <v>20</v>
      </c>
      <c r="F24" s="3616"/>
      <c r="G24" s="3616"/>
      <c r="H24" s="3616"/>
      <c r="I24" s="3616"/>
      <c r="J24" s="3616"/>
      <c r="K24" s="3616"/>
      <c r="L24" s="3616"/>
      <c r="M24" s="3614"/>
      <c r="N24" s="3614"/>
      <c r="O24" s="3614"/>
      <c r="P24" s="3617"/>
    </row>
    <row r="25" spans="1:47" ht="12.75" customHeight="1" x14ac:dyDescent="0.2">
      <c r="A25" s="3618"/>
      <c r="B25" s="3619" t="s">
        <v>21</v>
      </c>
      <c r="C25" s="3620"/>
      <c r="D25" s="3620"/>
      <c r="E25" s="3620"/>
      <c r="F25" s="3620"/>
      <c r="G25" s="3620"/>
      <c r="H25" s="3620"/>
      <c r="I25" s="3620"/>
      <c r="J25" s="3620"/>
      <c r="K25" s="3620"/>
      <c r="L25" s="3620"/>
      <c r="M25" s="3620"/>
      <c r="N25" s="3620"/>
      <c r="O25" s="3621"/>
      <c r="P25" s="3622"/>
    </row>
    <row r="26" spans="1:47" ht="12.75" customHeight="1" x14ac:dyDescent="0.2">
      <c r="A26" s="3623" t="s">
        <v>22</v>
      </c>
      <c r="B26" s="3624" t="s">
        <v>23</v>
      </c>
      <c r="C26" s="3624"/>
      <c r="D26" s="3623" t="s">
        <v>24</v>
      </c>
      <c r="E26" s="3623" t="s">
        <v>25</v>
      </c>
      <c r="F26" s="3623" t="s">
        <v>22</v>
      </c>
      <c r="G26" s="3624" t="s">
        <v>23</v>
      </c>
      <c r="H26" s="3624"/>
      <c r="I26" s="3623" t="s">
        <v>24</v>
      </c>
      <c r="J26" s="3623" t="s">
        <v>25</v>
      </c>
      <c r="K26" s="3623" t="s">
        <v>22</v>
      </c>
      <c r="L26" s="3624" t="s">
        <v>23</v>
      </c>
      <c r="M26" s="3624"/>
      <c r="N26" s="3625" t="s">
        <v>24</v>
      </c>
      <c r="O26" s="3623" t="s">
        <v>25</v>
      </c>
      <c r="P26" s="3626"/>
    </row>
    <row r="27" spans="1:47" ht="12.75" customHeight="1" x14ac:dyDescent="0.2">
      <c r="A27" s="3627"/>
      <c r="B27" s="3628" t="s">
        <v>26</v>
      </c>
      <c r="C27" s="3628" t="s">
        <v>2</v>
      </c>
      <c r="D27" s="3627"/>
      <c r="E27" s="3627"/>
      <c r="F27" s="3627"/>
      <c r="G27" s="3628" t="s">
        <v>26</v>
      </c>
      <c r="H27" s="3628" t="s">
        <v>2</v>
      </c>
      <c r="I27" s="3627"/>
      <c r="J27" s="3627"/>
      <c r="K27" s="3627"/>
      <c r="L27" s="3628" t="s">
        <v>26</v>
      </c>
      <c r="M27" s="3628" t="s">
        <v>2</v>
      </c>
      <c r="N27" s="3629"/>
      <c r="O27" s="3627"/>
      <c r="P27" s="3630"/>
      <c r="Q27" s="41" t="s">
        <v>165</v>
      </c>
      <c r="R27" s="40"/>
      <c r="S27" t="s">
        <v>166</v>
      </c>
    </row>
    <row r="28" spans="1:47" ht="12.75" customHeight="1" x14ac:dyDescent="0.2">
      <c r="A28" s="3631">
        <v>1</v>
      </c>
      <c r="B28" s="3632">
        <v>0</v>
      </c>
      <c r="C28" s="3633">
        <v>0.15</v>
      </c>
      <c r="D28" s="3634">
        <v>12000</v>
      </c>
      <c r="E28" s="3635">
        <f t="shared" ref="E28:E59" si="0">D28*(100-2.6)/100</f>
        <v>11688</v>
      </c>
      <c r="F28" s="3636">
        <v>33</v>
      </c>
      <c r="G28" s="3637">
        <v>8</v>
      </c>
      <c r="H28" s="3637">
        <v>8.15</v>
      </c>
      <c r="I28" s="3634">
        <v>12000</v>
      </c>
      <c r="J28" s="3635">
        <f t="shared" ref="J28:J59" si="1">I28*(100-2.6)/100</f>
        <v>11688</v>
      </c>
      <c r="K28" s="3636">
        <v>65</v>
      </c>
      <c r="L28" s="3637">
        <v>16</v>
      </c>
      <c r="M28" s="3637">
        <v>16.149999999999999</v>
      </c>
      <c r="N28" s="3634">
        <v>12000</v>
      </c>
      <c r="O28" s="3635">
        <f t="shared" ref="O28:O59" si="2">N28*(100-2.6)/100</f>
        <v>11688</v>
      </c>
      <c r="P28" s="3638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3639">
        <v>2</v>
      </c>
      <c r="B29" s="3639">
        <v>0.15</v>
      </c>
      <c r="C29" s="3640">
        <v>0.3</v>
      </c>
      <c r="D29" s="3641">
        <v>12000</v>
      </c>
      <c r="E29" s="3642">
        <f t="shared" si="0"/>
        <v>11688</v>
      </c>
      <c r="F29" s="3643">
        <v>34</v>
      </c>
      <c r="G29" s="3644">
        <v>8.15</v>
      </c>
      <c r="H29" s="3644">
        <v>8.3000000000000007</v>
      </c>
      <c r="I29" s="3641">
        <v>12000</v>
      </c>
      <c r="J29" s="3642">
        <f t="shared" si="1"/>
        <v>11688</v>
      </c>
      <c r="K29" s="3643">
        <v>66</v>
      </c>
      <c r="L29" s="3644">
        <v>16.149999999999999</v>
      </c>
      <c r="M29" s="3644">
        <v>16.3</v>
      </c>
      <c r="N29" s="3641">
        <v>12000</v>
      </c>
      <c r="O29" s="3642">
        <f t="shared" si="2"/>
        <v>11688</v>
      </c>
      <c r="P29" s="3645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3646">
        <v>3</v>
      </c>
      <c r="B30" s="3647">
        <v>0.3</v>
      </c>
      <c r="C30" s="3648">
        <v>0.45</v>
      </c>
      <c r="D30" s="3649">
        <v>12000</v>
      </c>
      <c r="E30" s="3650">
        <f t="shared" si="0"/>
        <v>11688</v>
      </c>
      <c r="F30" s="3651">
        <v>35</v>
      </c>
      <c r="G30" s="3652">
        <v>8.3000000000000007</v>
      </c>
      <c r="H30" s="3652">
        <v>8.4499999999999993</v>
      </c>
      <c r="I30" s="3649">
        <v>12000</v>
      </c>
      <c r="J30" s="3650">
        <f t="shared" si="1"/>
        <v>11688</v>
      </c>
      <c r="K30" s="3651">
        <v>67</v>
      </c>
      <c r="L30" s="3652">
        <v>16.3</v>
      </c>
      <c r="M30" s="3652">
        <v>16.45</v>
      </c>
      <c r="N30" s="3649">
        <v>12000</v>
      </c>
      <c r="O30" s="3650">
        <f t="shared" si="2"/>
        <v>11688</v>
      </c>
      <c r="P30" s="3653"/>
      <c r="Q30" s="10609">
        <v>2</v>
      </c>
      <c r="R30" s="10651">
        <v>2.15</v>
      </c>
      <c r="S30" s="39">
        <f>AVERAGE(D36:D39)</f>
        <v>12000</v>
      </c>
      <c r="V30" s="3654"/>
    </row>
    <row r="31" spans="1:47" ht="12.75" customHeight="1" x14ac:dyDescent="0.2">
      <c r="A31" s="3655">
        <v>4</v>
      </c>
      <c r="B31" s="3655">
        <v>0.45</v>
      </c>
      <c r="C31" s="3656">
        <v>1</v>
      </c>
      <c r="D31" s="3657">
        <v>12000</v>
      </c>
      <c r="E31" s="3658">
        <f t="shared" si="0"/>
        <v>11688</v>
      </c>
      <c r="F31" s="3659">
        <v>36</v>
      </c>
      <c r="G31" s="3656">
        <v>8.4499999999999993</v>
      </c>
      <c r="H31" s="3656">
        <v>9</v>
      </c>
      <c r="I31" s="3657">
        <v>12000</v>
      </c>
      <c r="J31" s="3658">
        <f t="shared" si="1"/>
        <v>11688</v>
      </c>
      <c r="K31" s="3659">
        <v>68</v>
      </c>
      <c r="L31" s="3656">
        <v>16.45</v>
      </c>
      <c r="M31" s="3656">
        <v>17</v>
      </c>
      <c r="N31" s="3657">
        <v>12000</v>
      </c>
      <c r="O31" s="3658">
        <f t="shared" si="2"/>
        <v>11688</v>
      </c>
      <c r="P31" s="3660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3661">
        <v>5</v>
      </c>
      <c r="B32" s="3662">
        <v>1</v>
      </c>
      <c r="C32" s="3663">
        <v>1.1499999999999999</v>
      </c>
      <c r="D32" s="3664">
        <v>12000</v>
      </c>
      <c r="E32" s="3665">
        <f t="shared" si="0"/>
        <v>11688</v>
      </c>
      <c r="F32" s="3666">
        <v>37</v>
      </c>
      <c r="G32" s="3662">
        <v>9</v>
      </c>
      <c r="H32" s="3662">
        <v>9.15</v>
      </c>
      <c r="I32" s="3664">
        <v>12000</v>
      </c>
      <c r="J32" s="3665">
        <f t="shared" si="1"/>
        <v>11688</v>
      </c>
      <c r="K32" s="3666">
        <v>69</v>
      </c>
      <c r="L32" s="3662">
        <v>17</v>
      </c>
      <c r="M32" s="3662">
        <v>17.149999999999999</v>
      </c>
      <c r="N32" s="3664">
        <v>12000</v>
      </c>
      <c r="O32" s="3665">
        <f t="shared" si="2"/>
        <v>11688</v>
      </c>
      <c r="P32" s="3667"/>
      <c r="Q32" s="10609">
        <v>4</v>
      </c>
      <c r="R32" s="10626">
        <v>4.1500000000000004</v>
      </c>
      <c r="S32" s="39">
        <f>AVERAGE(D44:D47)</f>
        <v>12000</v>
      </c>
      <c r="AQ32" s="3664"/>
    </row>
    <row r="33" spans="1:19" ht="12.75" customHeight="1" x14ac:dyDescent="0.2">
      <c r="A33" s="3668">
        <v>6</v>
      </c>
      <c r="B33" s="3669">
        <v>1.1499999999999999</v>
      </c>
      <c r="C33" s="3670">
        <v>1.3</v>
      </c>
      <c r="D33" s="3671">
        <v>12000</v>
      </c>
      <c r="E33" s="3672">
        <f t="shared" si="0"/>
        <v>11688</v>
      </c>
      <c r="F33" s="3673">
        <v>38</v>
      </c>
      <c r="G33" s="3670">
        <v>9.15</v>
      </c>
      <c r="H33" s="3670">
        <v>9.3000000000000007</v>
      </c>
      <c r="I33" s="3671">
        <v>12000</v>
      </c>
      <c r="J33" s="3672">
        <f t="shared" si="1"/>
        <v>11688</v>
      </c>
      <c r="K33" s="3673">
        <v>70</v>
      </c>
      <c r="L33" s="3670">
        <v>17.149999999999999</v>
      </c>
      <c r="M33" s="3670">
        <v>17.3</v>
      </c>
      <c r="N33" s="3671">
        <v>12000</v>
      </c>
      <c r="O33" s="3672">
        <f t="shared" si="2"/>
        <v>11688</v>
      </c>
      <c r="P33" s="3674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3675">
        <v>7</v>
      </c>
      <c r="B34" s="3676">
        <v>1.3</v>
      </c>
      <c r="C34" s="3677">
        <v>1.45</v>
      </c>
      <c r="D34" s="3678">
        <v>12000</v>
      </c>
      <c r="E34" s="3679">
        <f t="shared" si="0"/>
        <v>11688</v>
      </c>
      <c r="F34" s="3680">
        <v>39</v>
      </c>
      <c r="G34" s="3681">
        <v>9.3000000000000007</v>
      </c>
      <c r="H34" s="3681">
        <v>9.4499999999999993</v>
      </c>
      <c r="I34" s="3678">
        <v>12000</v>
      </c>
      <c r="J34" s="3679">
        <f t="shared" si="1"/>
        <v>11688</v>
      </c>
      <c r="K34" s="3680">
        <v>71</v>
      </c>
      <c r="L34" s="3681">
        <v>17.3</v>
      </c>
      <c r="M34" s="3681">
        <v>17.45</v>
      </c>
      <c r="N34" s="3678">
        <v>12000</v>
      </c>
      <c r="O34" s="3679">
        <f t="shared" si="2"/>
        <v>11688</v>
      </c>
      <c r="P34" s="3682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3683">
        <v>8</v>
      </c>
      <c r="B35" s="3683">
        <v>1.45</v>
      </c>
      <c r="C35" s="3684">
        <v>2</v>
      </c>
      <c r="D35" s="3685">
        <v>12000</v>
      </c>
      <c r="E35" s="3686">
        <f t="shared" si="0"/>
        <v>11688</v>
      </c>
      <c r="F35" s="3687">
        <v>40</v>
      </c>
      <c r="G35" s="3684">
        <v>9.4499999999999993</v>
      </c>
      <c r="H35" s="3684">
        <v>10</v>
      </c>
      <c r="I35" s="3685">
        <v>12000</v>
      </c>
      <c r="J35" s="3686">
        <f t="shared" si="1"/>
        <v>11688</v>
      </c>
      <c r="K35" s="3687">
        <v>72</v>
      </c>
      <c r="L35" s="3688">
        <v>17.45</v>
      </c>
      <c r="M35" s="3684">
        <v>18</v>
      </c>
      <c r="N35" s="3685">
        <v>12000</v>
      </c>
      <c r="O35" s="3686">
        <f t="shared" si="2"/>
        <v>11688</v>
      </c>
      <c r="P35" s="3689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3690">
        <v>9</v>
      </c>
      <c r="B36" s="3691">
        <v>2</v>
      </c>
      <c r="C36" s="3692">
        <v>2.15</v>
      </c>
      <c r="D36" s="3693">
        <v>12000</v>
      </c>
      <c r="E36" s="3694">
        <f t="shared" si="0"/>
        <v>11688</v>
      </c>
      <c r="F36" s="3695">
        <v>41</v>
      </c>
      <c r="G36" s="3696">
        <v>10</v>
      </c>
      <c r="H36" s="3697">
        <v>10.15</v>
      </c>
      <c r="I36" s="3693">
        <v>12000</v>
      </c>
      <c r="J36" s="3694">
        <f t="shared" si="1"/>
        <v>11688</v>
      </c>
      <c r="K36" s="3695">
        <v>73</v>
      </c>
      <c r="L36" s="3697">
        <v>18</v>
      </c>
      <c r="M36" s="3696">
        <v>18.149999999999999</v>
      </c>
      <c r="N36" s="3693">
        <v>12000</v>
      </c>
      <c r="O36" s="3694">
        <f t="shared" si="2"/>
        <v>11688</v>
      </c>
      <c r="P36" s="3698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3699">
        <v>10</v>
      </c>
      <c r="B37" s="3699">
        <v>2.15</v>
      </c>
      <c r="C37" s="3700">
        <v>2.2999999999999998</v>
      </c>
      <c r="D37" s="3701">
        <v>12000</v>
      </c>
      <c r="E37" s="3702">
        <f t="shared" si="0"/>
        <v>11688</v>
      </c>
      <c r="F37" s="3703">
        <v>42</v>
      </c>
      <c r="G37" s="3700">
        <v>10.15</v>
      </c>
      <c r="H37" s="3704">
        <v>10.3</v>
      </c>
      <c r="I37" s="3701">
        <v>12000</v>
      </c>
      <c r="J37" s="3702">
        <f t="shared" si="1"/>
        <v>11688</v>
      </c>
      <c r="K37" s="3703">
        <v>74</v>
      </c>
      <c r="L37" s="3704">
        <v>18.149999999999999</v>
      </c>
      <c r="M37" s="3700">
        <v>18.3</v>
      </c>
      <c r="N37" s="3701">
        <v>12000</v>
      </c>
      <c r="O37" s="3702">
        <f t="shared" si="2"/>
        <v>11688</v>
      </c>
      <c r="P37" s="3705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3706">
        <v>11</v>
      </c>
      <c r="B38" s="3707">
        <v>2.2999999999999998</v>
      </c>
      <c r="C38" s="3708">
        <v>2.4500000000000002</v>
      </c>
      <c r="D38" s="3709">
        <v>12000</v>
      </c>
      <c r="E38" s="3710">
        <f t="shared" si="0"/>
        <v>11688</v>
      </c>
      <c r="F38" s="3711">
        <v>43</v>
      </c>
      <c r="G38" s="3712">
        <v>10.3</v>
      </c>
      <c r="H38" s="3713">
        <v>10.45</v>
      </c>
      <c r="I38" s="3709">
        <v>12000</v>
      </c>
      <c r="J38" s="3710">
        <f t="shared" si="1"/>
        <v>11688</v>
      </c>
      <c r="K38" s="3711">
        <v>75</v>
      </c>
      <c r="L38" s="3713">
        <v>18.3</v>
      </c>
      <c r="M38" s="3712">
        <v>18.45</v>
      </c>
      <c r="N38" s="3709">
        <v>12000</v>
      </c>
      <c r="O38" s="3710">
        <f t="shared" si="2"/>
        <v>11688</v>
      </c>
      <c r="P38" s="3714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3715">
        <v>12</v>
      </c>
      <c r="B39" s="3715">
        <v>2.4500000000000002</v>
      </c>
      <c r="C39" s="3716">
        <v>3</v>
      </c>
      <c r="D39" s="3717">
        <v>12000</v>
      </c>
      <c r="E39" s="3718">
        <f t="shared" si="0"/>
        <v>11688</v>
      </c>
      <c r="F39" s="3719">
        <v>44</v>
      </c>
      <c r="G39" s="3716">
        <v>10.45</v>
      </c>
      <c r="H39" s="3720">
        <v>11</v>
      </c>
      <c r="I39" s="3717">
        <v>12000</v>
      </c>
      <c r="J39" s="3718">
        <f t="shared" si="1"/>
        <v>11688</v>
      </c>
      <c r="K39" s="3719">
        <v>76</v>
      </c>
      <c r="L39" s="3720">
        <v>18.45</v>
      </c>
      <c r="M39" s="3716">
        <v>19</v>
      </c>
      <c r="N39" s="3717">
        <v>12000</v>
      </c>
      <c r="O39" s="3718">
        <f t="shared" si="2"/>
        <v>11688</v>
      </c>
      <c r="P39" s="3721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3722">
        <v>13</v>
      </c>
      <c r="B40" s="3723">
        <v>3</v>
      </c>
      <c r="C40" s="3724">
        <v>3.15</v>
      </c>
      <c r="D40" s="3725">
        <v>12000</v>
      </c>
      <c r="E40" s="3726">
        <f t="shared" si="0"/>
        <v>11688</v>
      </c>
      <c r="F40" s="3727">
        <v>45</v>
      </c>
      <c r="G40" s="3728">
        <v>11</v>
      </c>
      <c r="H40" s="3729">
        <v>11.15</v>
      </c>
      <c r="I40" s="3725">
        <v>12000</v>
      </c>
      <c r="J40" s="3726">
        <f t="shared" si="1"/>
        <v>11688</v>
      </c>
      <c r="K40" s="3727">
        <v>77</v>
      </c>
      <c r="L40" s="3729">
        <v>19</v>
      </c>
      <c r="M40" s="3728">
        <v>19.149999999999999</v>
      </c>
      <c r="N40" s="3725">
        <v>12000</v>
      </c>
      <c r="O40" s="3726">
        <f t="shared" si="2"/>
        <v>11688</v>
      </c>
      <c r="P40" s="3730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3731">
        <v>14</v>
      </c>
      <c r="B41" s="3731">
        <v>3.15</v>
      </c>
      <c r="C41" s="3732">
        <v>3.3</v>
      </c>
      <c r="D41" s="3733">
        <v>12000</v>
      </c>
      <c r="E41" s="3734">
        <f t="shared" si="0"/>
        <v>11688</v>
      </c>
      <c r="F41" s="3735">
        <v>46</v>
      </c>
      <c r="G41" s="3736">
        <v>11.15</v>
      </c>
      <c r="H41" s="3732">
        <v>11.3</v>
      </c>
      <c r="I41" s="3733">
        <v>12000</v>
      </c>
      <c r="J41" s="3734">
        <f t="shared" si="1"/>
        <v>11688</v>
      </c>
      <c r="K41" s="3735">
        <v>78</v>
      </c>
      <c r="L41" s="3732">
        <v>19.149999999999999</v>
      </c>
      <c r="M41" s="3736">
        <v>19.3</v>
      </c>
      <c r="N41" s="3733">
        <v>12000</v>
      </c>
      <c r="O41" s="3734">
        <f t="shared" si="2"/>
        <v>11688</v>
      </c>
      <c r="P41" s="3737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3738">
        <v>15</v>
      </c>
      <c r="B42" s="3739">
        <v>3.3</v>
      </c>
      <c r="C42" s="3740">
        <v>3.45</v>
      </c>
      <c r="D42" s="3741">
        <v>12000</v>
      </c>
      <c r="E42" s="3742">
        <f t="shared" si="0"/>
        <v>11688</v>
      </c>
      <c r="F42" s="3743">
        <v>47</v>
      </c>
      <c r="G42" s="3744">
        <v>11.3</v>
      </c>
      <c r="H42" s="3745">
        <v>11.45</v>
      </c>
      <c r="I42" s="3741">
        <v>12000</v>
      </c>
      <c r="J42" s="3742">
        <f t="shared" si="1"/>
        <v>11688</v>
      </c>
      <c r="K42" s="3743">
        <v>79</v>
      </c>
      <c r="L42" s="3745">
        <v>19.3</v>
      </c>
      <c r="M42" s="3744">
        <v>19.45</v>
      </c>
      <c r="N42" s="3741">
        <v>12000</v>
      </c>
      <c r="O42" s="3742">
        <f t="shared" si="2"/>
        <v>11688</v>
      </c>
      <c r="P42" s="3746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3747">
        <v>16</v>
      </c>
      <c r="B43" s="3747">
        <v>3.45</v>
      </c>
      <c r="C43" s="3748">
        <v>4</v>
      </c>
      <c r="D43" s="3749">
        <v>12000</v>
      </c>
      <c r="E43" s="3750">
        <f t="shared" si="0"/>
        <v>11688</v>
      </c>
      <c r="F43" s="3751">
        <v>48</v>
      </c>
      <c r="G43" s="3752">
        <v>11.45</v>
      </c>
      <c r="H43" s="3748">
        <v>12</v>
      </c>
      <c r="I43" s="3749">
        <v>12000</v>
      </c>
      <c r="J43" s="3750">
        <f t="shared" si="1"/>
        <v>11688</v>
      </c>
      <c r="K43" s="3751">
        <v>80</v>
      </c>
      <c r="L43" s="3748">
        <v>19.45</v>
      </c>
      <c r="M43" s="3748">
        <v>20</v>
      </c>
      <c r="N43" s="3749">
        <v>12000</v>
      </c>
      <c r="O43" s="3750">
        <f t="shared" si="2"/>
        <v>11688</v>
      </c>
      <c r="P43" s="3753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3754">
        <v>17</v>
      </c>
      <c r="B44" s="3755">
        <v>4</v>
      </c>
      <c r="C44" s="3756">
        <v>4.1500000000000004</v>
      </c>
      <c r="D44" s="3757">
        <v>12000</v>
      </c>
      <c r="E44" s="3758">
        <f t="shared" si="0"/>
        <v>11688</v>
      </c>
      <c r="F44" s="3759">
        <v>49</v>
      </c>
      <c r="G44" s="3760">
        <v>12</v>
      </c>
      <c r="H44" s="3761">
        <v>12.15</v>
      </c>
      <c r="I44" s="3757">
        <v>12000</v>
      </c>
      <c r="J44" s="3758">
        <f t="shared" si="1"/>
        <v>11688</v>
      </c>
      <c r="K44" s="3759">
        <v>81</v>
      </c>
      <c r="L44" s="3761">
        <v>20</v>
      </c>
      <c r="M44" s="3760">
        <v>20.149999999999999</v>
      </c>
      <c r="N44" s="3757">
        <v>12000</v>
      </c>
      <c r="O44" s="3758">
        <f t="shared" si="2"/>
        <v>11688</v>
      </c>
      <c r="P44" s="3762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3763">
        <v>18</v>
      </c>
      <c r="B45" s="3763">
        <v>4.1500000000000004</v>
      </c>
      <c r="C45" s="3764">
        <v>4.3</v>
      </c>
      <c r="D45" s="3765">
        <v>12000</v>
      </c>
      <c r="E45" s="3766">
        <f t="shared" si="0"/>
        <v>11688</v>
      </c>
      <c r="F45" s="3767">
        <v>50</v>
      </c>
      <c r="G45" s="3768">
        <v>12.15</v>
      </c>
      <c r="H45" s="3764">
        <v>12.3</v>
      </c>
      <c r="I45" s="3765">
        <v>12000</v>
      </c>
      <c r="J45" s="3766">
        <f t="shared" si="1"/>
        <v>11688</v>
      </c>
      <c r="K45" s="3767">
        <v>82</v>
      </c>
      <c r="L45" s="3764">
        <v>20.149999999999999</v>
      </c>
      <c r="M45" s="3768">
        <v>20.3</v>
      </c>
      <c r="N45" s="3765">
        <v>12000</v>
      </c>
      <c r="O45" s="3766">
        <f t="shared" si="2"/>
        <v>11688</v>
      </c>
      <c r="P45" s="3769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3770">
        <v>19</v>
      </c>
      <c r="B46" s="3771">
        <v>4.3</v>
      </c>
      <c r="C46" s="3772">
        <v>4.45</v>
      </c>
      <c r="D46" s="3773">
        <v>12000</v>
      </c>
      <c r="E46" s="3774">
        <f t="shared" si="0"/>
        <v>11688</v>
      </c>
      <c r="F46" s="3775">
        <v>51</v>
      </c>
      <c r="G46" s="3776">
        <v>12.3</v>
      </c>
      <c r="H46" s="3777">
        <v>12.45</v>
      </c>
      <c r="I46" s="3773">
        <v>12000</v>
      </c>
      <c r="J46" s="3774">
        <f t="shared" si="1"/>
        <v>11688</v>
      </c>
      <c r="K46" s="3775">
        <v>83</v>
      </c>
      <c r="L46" s="3777">
        <v>20.3</v>
      </c>
      <c r="M46" s="3776">
        <v>20.45</v>
      </c>
      <c r="N46" s="3773">
        <v>12000</v>
      </c>
      <c r="O46" s="3774">
        <f t="shared" si="2"/>
        <v>11688</v>
      </c>
      <c r="P46" s="3778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3779">
        <v>20</v>
      </c>
      <c r="B47" s="3779">
        <v>4.45</v>
      </c>
      <c r="C47" s="3780">
        <v>5</v>
      </c>
      <c r="D47" s="3781">
        <v>12000</v>
      </c>
      <c r="E47" s="3782">
        <f t="shared" si="0"/>
        <v>11688</v>
      </c>
      <c r="F47" s="3783">
        <v>52</v>
      </c>
      <c r="G47" s="3784">
        <v>12.45</v>
      </c>
      <c r="H47" s="3780">
        <v>13</v>
      </c>
      <c r="I47" s="3781">
        <v>12000</v>
      </c>
      <c r="J47" s="3782">
        <f t="shared" si="1"/>
        <v>11688</v>
      </c>
      <c r="K47" s="3783">
        <v>84</v>
      </c>
      <c r="L47" s="3780">
        <v>20.45</v>
      </c>
      <c r="M47" s="3784">
        <v>21</v>
      </c>
      <c r="N47" s="3781">
        <v>12000</v>
      </c>
      <c r="O47" s="3782">
        <f t="shared" si="2"/>
        <v>11688</v>
      </c>
      <c r="P47" s="3785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3786">
        <v>21</v>
      </c>
      <c r="B48" s="3787">
        <v>5</v>
      </c>
      <c r="C48" s="3788">
        <v>5.15</v>
      </c>
      <c r="D48" s="3789">
        <v>12000</v>
      </c>
      <c r="E48" s="3790">
        <f t="shared" si="0"/>
        <v>11688</v>
      </c>
      <c r="F48" s="3791">
        <v>53</v>
      </c>
      <c r="G48" s="3787">
        <v>13</v>
      </c>
      <c r="H48" s="3792">
        <v>13.15</v>
      </c>
      <c r="I48" s="3789">
        <v>12000</v>
      </c>
      <c r="J48" s="3790">
        <f t="shared" si="1"/>
        <v>11688</v>
      </c>
      <c r="K48" s="3791">
        <v>85</v>
      </c>
      <c r="L48" s="3792">
        <v>21</v>
      </c>
      <c r="M48" s="3787">
        <v>21.15</v>
      </c>
      <c r="N48" s="3789">
        <v>12000</v>
      </c>
      <c r="O48" s="3790">
        <f t="shared" si="2"/>
        <v>11688</v>
      </c>
      <c r="P48" s="3793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3794">
        <v>22</v>
      </c>
      <c r="B49" s="3795">
        <v>5.15</v>
      </c>
      <c r="C49" s="3796">
        <v>5.3</v>
      </c>
      <c r="D49" s="3797">
        <v>12000</v>
      </c>
      <c r="E49" s="3798">
        <f t="shared" si="0"/>
        <v>11688</v>
      </c>
      <c r="F49" s="3799">
        <v>54</v>
      </c>
      <c r="G49" s="3800">
        <v>13.15</v>
      </c>
      <c r="H49" s="3796">
        <v>13.3</v>
      </c>
      <c r="I49" s="3797">
        <v>12000</v>
      </c>
      <c r="J49" s="3798">
        <f t="shared" si="1"/>
        <v>11688</v>
      </c>
      <c r="K49" s="3799">
        <v>86</v>
      </c>
      <c r="L49" s="3796">
        <v>21.15</v>
      </c>
      <c r="M49" s="3800">
        <v>21.3</v>
      </c>
      <c r="N49" s="3797">
        <v>12000</v>
      </c>
      <c r="O49" s="3798">
        <f t="shared" si="2"/>
        <v>11688</v>
      </c>
      <c r="P49" s="3801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3802">
        <v>23</v>
      </c>
      <c r="B50" s="3803">
        <v>5.3</v>
      </c>
      <c r="C50" s="3804">
        <v>5.45</v>
      </c>
      <c r="D50" s="3805">
        <v>12000</v>
      </c>
      <c r="E50" s="3806">
        <f t="shared" si="0"/>
        <v>11688</v>
      </c>
      <c r="F50" s="3807">
        <v>55</v>
      </c>
      <c r="G50" s="3803">
        <v>13.3</v>
      </c>
      <c r="H50" s="3808">
        <v>13.45</v>
      </c>
      <c r="I50" s="3805">
        <v>12000</v>
      </c>
      <c r="J50" s="3806">
        <f t="shared" si="1"/>
        <v>11688</v>
      </c>
      <c r="K50" s="3807">
        <v>87</v>
      </c>
      <c r="L50" s="3808">
        <v>21.3</v>
      </c>
      <c r="M50" s="3803">
        <v>21.45</v>
      </c>
      <c r="N50" s="3805">
        <v>12000</v>
      </c>
      <c r="O50" s="3806">
        <f t="shared" si="2"/>
        <v>11688</v>
      </c>
      <c r="P50" s="3809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3810">
        <v>24</v>
      </c>
      <c r="B51" s="3811">
        <v>5.45</v>
      </c>
      <c r="C51" s="3812">
        <v>6</v>
      </c>
      <c r="D51" s="3813">
        <v>12000</v>
      </c>
      <c r="E51" s="3814">
        <f t="shared" si="0"/>
        <v>11688</v>
      </c>
      <c r="F51" s="3815">
        <v>56</v>
      </c>
      <c r="G51" s="3816">
        <v>13.45</v>
      </c>
      <c r="H51" s="3812">
        <v>14</v>
      </c>
      <c r="I51" s="3813">
        <v>12000</v>
      </c>
      <c r="J51" s="3814">
        <f t="shared" si="1"/>
        <v>11688</v>
      </c>
      <c r="K51" s="3815">
        <v>88</v>
      </c>
      <c r="L51" s="3812">
        <v>21.45</v>
      </c>
      <c r="M51" s="3816">
        <v>22</v>
      </c>
      <c r="N51" s="3813">
        <v>12000</v>
      </c>
      <c r="O51" s="3814">
        <f t="shared" si="2"/>
        <v>11688</v>
      </c>
      <c r="P51" s="3817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3818">
        <v>25</v>
      </c>
      <c r="B52" s="3819">
        <v>6</v>
      </c>
      <c r="C52" s="3820">
        <v>6.15</v>
      </c>
      <c r="D52" s="3821">
        <v>12000</v>
      </c>
      <c r="E52" s="3822">
        <f t="shared" si="0"/>
        <v>11688</v>
      </c>
      <c r="F52" s="3823">
        <v>57</v>
      </c>
      <c r="G52" s="3819">
        <v>14</v>
      </c>
      <c r="H52" s="3824">
        <v>14.15</v>
      </c>
      <c r="I52" s="3821">
        <v>12000</v>
      </c>
      <c r="J52" s="3822">
        <f t="shared" si="1"/>
        <v>11688</v>
      </c>
      <c r="K52" s="3823">
        <v>89</v>
      </c>
      <c r="L52" s="3824">
        <v>22</v>
      </c>
      <c r="M52" s="3819">
        <v>22.15</v>
      </c>
      <c r="N52" s="3821">
        <v>12000</v>
      </c>
      <c r="O52" s="3822">
        <f t="shared" si="2"/>
        <v>11688</v>
      </c>
      <c r="P52" s="3825"/>
      <c r="Q52" t="s">
        <v>167</v>
      </c>
      <c r="S52" s="39">
        <f>AVERAGE(S28:S51)</f>
        <v>12000</v>
      </c>
    </row>
    <row r="53" spans="1:19" x14ac:dyDescent="0.2">
      <c r="A53" s="3826">
        <v>26</v>
      </c>
      <c r="B53" s="3827">
        <v>6.15</v>
      </c>
      <c r="C53" s="3828">
        <v>6.3</v>
      </c>
      <c r="D53" s="3829">
        <v>12000</v>
      </c>
      <c r="E53" s="3830">
        <f t="shared" si="0"/>
        <v>11688</v>
      </c>
      <c r="F53" s="3831">
        <v>58</v>
      </c>
      <c r="G53" s="3832">
        <v>14.15</v>
      </c>
      <c r="H53" s="3828">
        <v>14.3</v>
      </c>
      <c r="I53" s="3829">
        <v>12000</v>
      </c>
      <c r="J53" s="3830">
        <f t="shared" si="1"/>
        <v>11688</v>
      </c>
      <c r="K53" s="3831">
        <v>90</v>
      </c>
      <c r="L53" s="3828">
        <v>22.15</v>
      </c>
      <c r="M53" s="3832">
        <v>22.3</v>
      </c>
      <c r="N53" s="3829">
        <v>12000</v>
      </c>
      <c r="O53" s="3830">
        <f t="shared" si="2"/>
        <v>11688</v>
      </c>
      <c r="P53" s="3833"/>
    </row>
    <row r="54" spans="1:19" x14ac:dyDescent="0.2">
      <c r="A54" s="3834">
        <v>27</v>
      </c>
      <c r="B54" s="3835">
        <v>6.3</v>
      </c>
      <c r="C54" s="3836">
        <v>6.45</v>
      </c>
      <c r="D54" s="3837">
        <v>12000</v>
      </c>
      <c r="E54" s="3838">
        <f t="shared" si="0"/>
        <v>11688</v>
      </c>
      <c r="F54" s="3839">
        <v>59</v>
      </c>
      <c r="G54" s="3835">
        <v>14.3</v>
      </c>
      <c r="H54" s="3840">
        <v>14.45</v>
      </c>
      <c r="I54" s="3837">
        <v>12000</v>
      </c>
      <c r="J54" s="3838">
        <f t="shared" si="1"/>
        <v>11688</v>
      </c>
      <c r="K54" s="3839">
        <v>91</v>
      </c>
      <c r="L54" s="3840">
        <v>22.3</v>
      </c>
      <c r="M54" s="3835">
        <v>22.45</v>
      </c>
      <c r="N54" s="3837">
        <v>12000</v>
      </c>
      <c r="O54" s="3838">
        <f t="shared" si="2"/>
        <v>11688</v>
      </c>
      <c r="P54" s="3841"/>
    </row>
    <row r="55" spans="1:19" x14ac:dyDescent="0.2">
      <c r="A55" s="3842">
        <v>28</v>
      </c>
      <c r="B55" s="3843">
        <v>6.45</v>
      </c>
      <c r="C55" s="3844">
        <v>7</v>
      </c>
      <c r="D55" s="3845">
        <v>12000</v>
      </c>
      <c r="E55" s="3846">
        <f t="shared" si="0"/>
        <v>11688</v>
      </c>
      <c r="F55" s="3847">
        <v>60</v>
      </c>
      <c r="G55" s="3848">
        <v>14.45</v>
      </c>
      <c r="H55" s="3848">
        <v>15</v>
      </c>
      <c r="I55" s="3845">
        <v>12000</v>
      </c>
      <c r="J55" s="3846">
        <f t="shared" si="1"/>
        <v>11688</v>
      </c>
      <c r="K55" s="3847">
        <v>92</v>
      </c>
      <c r="L55" s="3844">
        <v>22.45</v>
      </c>
      <c r="M55" s="3848">
        <v>23</v>
      </c>
      <c r="N55" s="3845">
        <v>12000</v>
      </c>
      <c r="O55" s="3846">
        <f t="shared" si="2"/>
        <v>11688</v>
      </c>
      <c r="P55" s="3849"/>
    </row>
    <row r="56" spans="1:19" x14ac:dyDescent="0.2">
      <c r="A56" s="3850">
        <v>29</v>
      </c>
      <c r="B56" s="3851">
        <v>7</v>
      </c>
      <c r="C56" s="3852">
        <v>7.15</v>
      </c>
      <c r="D56" s="3853">
        <v>12000</v>
      </c>
      <c r="E56" s="3854">
        <f t="shared" si="0"/>
        <v>11688</v>
      </c>
      <c r="F56" s="3855">
        <v>61</v>
      </c>
      <c r="G56" s="3851">
        <v>15</v>
      </c>
      <c r="H56" s="3851">
        <v>15.15</v>
      </c>
      <c r="I56" s="3853">
        <v>12000</v>
      </c>
      <c r="J56" s="3854">
        <f t="shared" si="1"/>
        <v>11688</v>
      </c>
      <c r="K56" s="3855">
        <v>93</v>
      </c>
      <c r="L56" s="3856">
        <v>23</v>
      </c>
      <c r="M56" s="3851">
        <v>23.15</v>
      </c>
      <c r="N56" s="3853">
        <v>12000</v>
      </c>
      <c r="O56" s="3854">
        <f t="shared" si="2"/>
        <v>11688</v>
      </c>
      <c r="P56" s="3857"/>
    </row>
    <row r="57" spans="1:19" x14ac:dyDescent="0.2">
      <c r="A57" s="3858">
        <v>30</v>
      </c>
      <c r="B57" s="3859">
        <v>7.15</v>
      </c>
      <c r="C57" s="3860">
        <v>7.3</v>
      </c>
      <c r="D57" s="3861">
        <v>12000</v>
      </c>
      <c r="E57" s="3862">
        <f t="shared" si="0"/>
        <v>11688</v>
      </c>
      <c r="F57" s="3863">
        <v>62</v>
      </c>
      <c r="G57" s="3864">
        <v>15.15</v>
      </c>
      <c r="H57" s="3864">
        <v>15.3</v>
      </c>
      <c r="I57" s="3861">
        <v>12000</v>
      </c>
      <c r="J57" s="3862">
        <f t="shared" si="1"/>
        <v>11688</v>
      </c>
      <c r="K57" s="3863">
        <v>94</v>
      </c>
      <c r="L57" s="3864">
        <v>23.15</v>
      </c>
      <c r="M57" s="3864">
        <v>23.3</v>
      </c>
      <c r="N57" s="3861">
        <v>12000</v>
      </c>
      <c r="O57" s="3862">
        <f t="shared" si="2"/>
        <v>11688</v>
      </c>
      <c r="P57" s="3865"/>
    </row>
    <row r="58" spans="1:19" x14ac:dyDescent="0.2">
      <c r="A58" s="3866">
        <v>31</v>
      </c>
      <c r="B58" s="3867">
        <v>7.3</v>
      </c>
      <c r="C58" s="3868">
        <v>7.45</v>
      </c>
      <c r="D58" s="3869">
        <v>12000</v>
      </c>
      <c r="E58" s="3870">
        <f t="shared" si="0"/>
        <v>11688</v>
      </c>
      <c r="F58" s="3871">
        <v>63</v>
      </c>
      <c r="G58" s="3867">
        <v>15.3</v>
      </c>
      <c r="H58" s="3867">
        <v>15.45</v>
      </c>
      <c r="I58" s="3869">
        <v>12000</v>
      </c>
      <c r="J58" s="3870">
        <f t="shared" si="1"/>
        <v>11688</v>
      </c>
      <c r="K58" s="3871">
        <v>95</v>
      </c>
      <c r="L58" s="3867">
        <v>23.3</v>
      </c>
      <c r="M58" s="3867">
        <v>23.45</v>
      </c>
      <c r="N58" s="3869">
        <v>12000</v>
      </c>
      <c r="O58" s="3870">
        <f t="shared" si="2"/>
        <v>11688</v>
      </c>
      <c r="P58" s="3872"/>
    </row>
    <row r="59" spans="1:19" x14ac:dyDescent="0.2">
      <c r="A59" s="3873">
        <v>32</v>
      </c>
      <c r="B59" s="3874">
        <v>7.45</v>
      </c>
      <c r="C59" s="3875">
        <v>8</v>
      </c>
      <c r="D59" s="3876">
        <v>12000</v>
      </c>
      <c r="E59" s="3877">
        <f t="shared" si="0"/>
        <v>11688</v>
      </c>
      <c r="F59" s="3878">
        <v>64</v>
      </c>
      <c r="G59" s="3879">
        <v>15.45</v>
      </c>
      <c r="H59" s="3879">
        <v>16</v>
      </c>
      <c r="I59" s="3876">
        <v>12000</v>
      </c>
      <c r="J59" s="3877">
        <f t="shared" si="1"/>
        <v>11688</v>
      </c>
      <c r="K59" s="3878">
        <v>96</v>
      </c>
      <c r="L59" s="3879">
        <v>23.45</v>
      </c>
      <c r="M59" s="3879">
        <v>24</v>
      </c>
      <c r="N59" s="3876">
        <v>12000</v>
      </c>
      <c r="O59" s="3877">
        <f t="shared" si="2"/>
        <v>11688</v>
      </c>
      <c r="P59" s="3880"/>
    </row>
    <row r="60" spans="1:19" x14ac:dyDescent="0.2">
      <c r="A60" s="3881" t="s">
        <v>27</v>
      </c>
      <c r="B60" s="3882"/>
      <c r="C60" s="3882"/>
      <c r="D60" s="3883">
        <f>SUM(D28:D59)</f>
        <v>384000</v>
      </c>
      <c r="E60" s="3884">
        <f>SUM(E28:E59)</f>
        <v>374016</v>
      </c>
      <c r="F60" s="3882"/>
      <c r="G60" s="3882"/>
      <c r="H60" s="3882"/>
      <c r="I60" s="3883">
        <f>SUM(I28:I59)</f>
        <v>384000</v>
      </c>
      <c r="J60" s="3884">
        <f>SUM(J28:J59)</f>
        <v>374016</v>
      </c>
      <c r="K60" s="3882"/>
      <c r="L60" s="3882"/>
      <c r="M60" s="3882"/>
      <c r="N60" s="3882">
        <f>SUM(N28:N59)</f>
        <v>384000</v>
      </c>
      <c r="O60" s="3884">
        <f>SUM(O28:O59)</f>
        <v>374016</v>
      </c>
      <c r="P60" s="3885"/>
    </row>
    <row r="64" spans="1:19" x14ac:dyDescent="0.2">
      <c r="A64" t="s">
        <v>55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3886"/>
      <c r="B66" s="3887"/>
      <c r="C66" s="3887"/>
      <c r="D66" s="3888"/>
      <c r="E66" s="3887"/>
      <c r="F66" s="3887"/>
      <c r="G66" s="3887"/>
      <c r="H66" s="3887"/>
      <c r="I66" s="3888"/>
      <c r="J66" s="3889"/>
      <c r="K66" s="3887"/>
      <c r="L66" s="3887"/>
      <c r="M66" s="3887"/>
      <c r="N66" s="3887"/>
      <c r="O66" s="3887"/>
      <c r="P66" s="3890"/>
    </row>
    <row r="67" spans="1:16" x14ac:dyDescent="0.2">
      <c r="A67" s="3891" t="s">
        <v>28</v>
      </c>
      <c r="B67" s="3892"/>
      <c r="C67" s="3892"/>
      <c r="D67" s="3893"/>
      <c r="E67" s="3894"/>
      <c r="F67" s="3892"/>
      <c r="G67" s="3892"/>
      <c r="H67" s="3894"/>
      <c r="I67" s="3893"/>
      <c r="J67" s="3895"/>
      <c r="K67" s="3892"/>
      <c r="L67" s="3892"/>
      <c r="M67" s="3892"/>
      <c r="N67" s="3892"/>
      <c r="O67" s="3892"/>
      <c r="P67" s="3896"/>
    </row>
    <row r="68" spans="1:16" x14ac:dyDescent="0.2">
      <c r="A68" s="3897"/>
      <c r="B68" s="3898"/>
      <c r="C68" s="3898"/>
      <c r="D68" s="3898"/>
      <c r="E68" s="3898"/>
      <c r="F68" s="3898"/>
      <c r="G68" s="3898"/>
      <c r="H68" s="3898"/>
      <c r="I68" s="3898"/>
      <c r="J68" s="3898"/>
      <c r="K68" s="3898"/>
      <c r="L68" s="3899"/>
      <c r="M68" s="3899"/>
      <c r="N68" s="3899"/>
      <c r="O68" s="3899"/>
      <c r="P68" s="3900"/>
    </row>
    <row r="69" spans="1:16" x14ac:dyDescent="0.2">
      <c r="A69" s="3901"/>
      <c r="B69" s="3902"/>
      <c r="C69" s="3902"/>
      <c r="D69" s="3903"/>
      <c r="E69" s="3904"/>
      <c r="F69" s="3902"/>
      <c r="G69" s="3902"/>
      <c r="H69" s="3904"/>
      <c r="I69" s="3903"/>
      <c r="J69" s="3905"/>
      <c r="K69" s="3902"/>
      <c r="L69" s="3902"/>
      <c r="M69" s="3902"/>
      <c r="N69" s="3902"/>
      <c r="O69" s="3902"/>
      <c r="P69" s="3906"/>
    </row>
    <row r="70" spans="1:16" x14ac:dyDescent="0.2">
      <c r="A70" s="3907"/>
      <c r="B70" s="3908"/>
      <c r="C70" s="3908"/>
      <c r="D70" s="3909"/>
      <c r="E70" s="3910"/>
      <c r="F70" s="3908"/>
      <c r="G70" s="3908"/>
      <c r="H70" s="3910"/>
      <c r="I70" s="3909"/>
      <c r="J70" s="3908"/>
      <c r="K70" s="3908"/>
      <c r="L70" s="3908"/>
      <c r="M70" s="3908"/>
      <c r="N70" s="3908"/>
      <c r="O70" s="3908"/>
      <c r="P70" s="3911"/>
    </row>
    <row r="71" spans="1:16" x14ac:dyDescent="0.2">
      <c r="A71" s="3912"/>
      <c r="B71" s="3913"/>
      <c r="C71" s="3913"/>
      <c r="D71" s="3914"/>
      <c r="E71" s="3915"/>
      <c r="F71" s="3913"/>
      <c r="G71" s="3913"/>
      <c r="H71" s="3915"/>
      <c r="I71" s="3914"/>
      <c r="J71" s="3913"/>
      <c r="K71" s="3913"/>
      <c r="L71" s="3913"/>
      <c r="M71" s="3913"/>
      <c r="N71" s="3913"/>
      <c r="O71" s="3913"/>
      <c r="P71" s="3916"/>
    </row>
    <row r="72" spans="1:16" x14ac:dyDescent="0.2">
      <c r="A72" s="3917"/>
      <c r="B72" s="3918"/>
      <c r="C72" s="3918"/>
      <c r="D72" s="3919"/>
      <c r="E72" s="3920"/>
      <c r="F72" s="3918"/>
      <c r="G72" s="3918"/>
      <c r="H72" s="3920"/>
      <c r="I72" s="3919"/>
      <c r="J72" s="3918"/>
      <c r="K72" s="3918"/>
      <c r="L72" s="3918"/>
      <c r="M72" s="3918" t="s">
        <v>29</v>
      </c>
      <c r="N72" s="3918"/>
      <c r="O72" s="3918"/>
      <c r="P72" s="3921"/>
    </row>
    <row r="73" spans="1:16" x14ac:dyDescent="0.2">
      <c r="A73" s="3922"/>
      <c r="B73" s="3923"/>
      <c r="C73" s="3923"/>
      <c r="D73" s="3924"/>
      <c r="E73" s="3925"/>
      <c r="F73" s="3923"/>
      <c r="G73" s="3923"/>
      <c r="H73" s="3925"/>
      <c r="I73" s="3924"/>
      <c r="J73" s="3923"/>
      <c r="K73" s="3923"/>
      <c r="L73" s="3923"/>
      <c r="M73" s="3923" t="s">
        <v>30</v>
      </c>
      <c r="N73" s="3923"/>
      <c r="O73" s="3923"/>
      <c r="P73" s="3926"/>
    </row>
    <row r="74" spans="1:16" ht="15.75" x14ac:dyDescent="0.25">
      <c r="E74" s="3927"/>
      <c r="H74" s="3927"/>
    </row>
    <row r="75" spans="1:16" ht="15.75" x14ac:dyDescent="0.25">
      <c r="C75" s="3928"/>
      <c r="E75" s="3929"/>
      <c r="H75" s="3929"/>
    </row>
    <row r="76" spans="1:16" ht="15.75" x14ac:dyDescent="0.25">
      <c r="E76" s="3930"/>
      <c r="H76" s="3930"/>
    </row>
    <row r="77" spans="1:16" ht="15.75" x14ac:dyDescent="0.25">
      <c r="E77" s="3931"/>
      <c r="H77" s="3931"/>
    </row>
    <row r="78" spans="1:16" ht="15.75" x14ac:dyDescent="0.25">
      <c r="E78" s="3932"/>
      <c r="H78" s="3932"/>
    </row>
    <row r="79" spans="1:16" ht="15.75" x14ac:dyDescent="0.25">
      <c r="E79" s="3933"/>
      <c r="H79" s="3933"/>
    </row>
    <row r="80" spans="1:16" ht="15.75" x14ac:dyDescent="0.25">
      <c r="E80" s="3934"/>
      <c r="H80" s="3934"/>
    </row>
    <row r="81" spans="5:13" ht="15.75" x14ac:dyDescent="0.25">
      <c r="E81" s="3935"/>
      <c r="H81" s="3935"/>
    </row>
    <row r="82" spans="5:13" ht="15.75" x14ac:dyDescent="0.25">
      <c r="E82" s="3936"/>
      <c r="H82" s="3936"/>
    </row>
    <row r="83" spans="5:13" ht="15.75" x14ac:dyDescent="0.25">
      <c r="E83" s="3937"/>
      <c r="H83" s="3937"/>
    </row>
    <row r="84" spans="5:13" ht="15.75" x14ac:dyDescent="0.25">
      <c r="E84" s="3938"/>
      <c r="H84" s="3938"/>
    </row>
    <row r="85" spans="5:13" ht="15.75" x14ac:dyDescent="0.25">
      <c r="E85" s="3939"/>
      <c r="H85" s="3939"/>
    </row>
    <row r="86" spans="5:13" ht="15.75" x14ac:dyDescent="0.25">
      <c r="E86" s="3940"/>
      <c r="H86" s="3940"/>
    </row>
    <row r="87" spans="5:13" ht="15.75" x14ac:dyDescent="0.25">
      <c r="E87" s="3941"/>
      <c r="H87" s="3941"/>
    </row>
    <row r="88" spans="5:13" ht="15.75" x14ac:dyDescent="0.25">
      <c r="E88" s="3942"/>
      <c r="H88" s="3942"/>
    </row>
    <row r="89" spans="5:13" ht="15.75" x14ac:dyDescent="0.25">
      <c r="E89" s="3943"/>
      <c r="H89" s="3943"/>
    </row>
    <row r="90" spans="5:13" ht="15.75" x14ac:dyDescent="0.25">
      <c r="E90" s="3944"/>
      <c r="H90" s="3944"/>
    </row>
    <row r="91" spans="5:13" ht="15.75" x14ac:dyDescent="0.25">
      <c r="E91" s="3945"/>
      <c r="H91" s="3945"/>
    </row>
    <row r="92" spans="5:13" ht="15.75" x14ac:dyDescent="0.25">
      <c r="E92" s="3946"/>
      <c r="H92" s="3946"/>
    </row>
    <row r="93" spans="5:13" ht="15.75" x14ac:dyDescent="0.25">
      <c r="E93" s="3947"/>
      <c r="H93" s="3947"/>
    </row>
    <row r="94" spans="5:13" ht="15.75" x14ac:dyDescent="0.25">
      <c r="E94" s="3948"/>
      <c r="H94" s="3948"/>
    </row>
    <row r="95" spans="5:13" ht="15.75" x14ac:dyDescent="0.25">
      <c r="E95" s="3949"/>
      <c r="H95" s="3949"/>
    </row>
    <row r="96" spans="5:13" ht="15.75" x14ac:dyDescent="0.25">
      <c r="E96" s="3950"/>
      <c r="H96" s="3950"/>
      <c r="M96" s="3951" t="s">
        <v>8</v>
      </c>
    </row>
    <row r="97" spans="5:14" ht="15.75" x14ac:dyDescent="0.25">
      <c r="E97" s="3952"/>
      <c r="H97" s="3952"/>
    </row>
    <row r="98" spans="5:14" ht="15.75" x14ac:dyDescent="0.25">
      <c r="E98" s="3953"/>
      <c r="H98" s="3953"/>
    </row>
    <row r="99" spans="5:14" ht="15.75" x14ac:dyDescent="0.25">
      <c r="E99" s="3954"/>
      <c r="H99" s="3954"/>
    </row>
    <row r="101" spans="5:14" x14ac:dyDescent="0.2">
      <c r="N101" s="3955"/>
    </row>
    <row r="126" spans="4:4" x14ac:dyDescent="0.2">
      <c r="D126" s="3956"/>
    </row>
  </sheetData>
  <mergeCells count="1">
    <mergeCell ref="Q27:R27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3957"/>
      <c r="B1" s="3958"/>
      <c r="C1" s="3958"/>
      <c r="D1" s="3959"/>
      <c r="E1" s="3958"/>
      <c r="F1" s="3958"/>
      <c r="G1" s="3958"/>
      <c r="H1" s="3958"/>
      <c r="I1" s="3959"/>
      <c r="J1" s="3958"/>
      <c r="K1" s="3958"/>
      <c r="L1" s="3958"/>
      <c r="M1" s="3958"/>
      <c r="N1" s="3958"/>
      <c r="O1" s="3958"/>
      <c r="P1" s="3960"/>
    </row>
    <row r="2" spans="1:16" ht="12.75" customHeight="1" x14ac:dyDescent="0.2">
      <c r="A2" s="3961" t="s">
        <v>0</v>
      </c>
      <c r="B2" s="3962"/>
      <c r="C2" s="3962"/>
      <c r="D2" s="3962"/>
      <c r="E2" s="3962"/>
      <c r="F2" s="3962"/>
      <c r="G2" s="3962"/>
      <c r="H2" s="3962"/>
      <c r="I2" s="3962"/>
      <c r="J2" s="3962"/>
      <c r="K2" s="3962"/>
      <c r="L2" s="3962"/>
      <c r="M2" s="3962"/>
      <c r="N2" s="3962"/>
      <c r="O2" s="3962"/>
      <c r="P2" s="3963"/>
    </row>
    <row r="3" spans="1:16" ht="12.75" customHeight="1" x14ac:dyDescent="0.2">
      <c r="A3" s="3964"/>
      <c r="B3" s="3965"/>
      <c r="C3" s="3965"/>
      <c r="D3" s="3965"/>
      <c r="E3" s="3965"/>
      <c r="F3" s="3965"/>
      <c r="G3" s="3965"/>
      <c r="H3" s="3965"/>
      <c r="I3" s="3965"/>
      <c r="J3" s="3965"/>
      <c r="K3" s="3965"/>
      <c r="L3" s="3965"/>
      <c r="M3" s="3965"/>
      <c r="N3" s="3965"/>
      <c r="O3" s="3965"/>
      <c r="P3" s="3966"/>
    </row>
    <row r="4" spans="1:16" ht="12.75" customHeight="1" x14ac:dyDescent="0.2">
      <c r="A4" s="3967" t="s">
        <v>56</v>
      </c>
      <c r="B4" s="3968"/>
      <c r="C4" s="3968"/>
      <c r="D4" s="3968"/>
      <c r="E4" s="3968"/>
      <c r="F4" s="3968"/>
      <c r="G4" s="3968"/>
      <c r="H4" s="3968"/>
      <c r="I4" s="3968"/>
      <c r="J4" s="3969"/>
      <c r="K4" s="3970"/>
      <c r="L4" s="3970"/>
      <c r="M4" s="3970"/>
      <c r="N4" s="3970"/>
      <c r="O4" s="3970"/>
      <c r="P4" s="3971"/>
    </row>
    <row r="5" spans="1:16" ht="12.75" customHeight="1" x14ac:dyDescent="0.2">
      <c r="A5" s="3972"/>
      <c r="B5" s="3973"/>
      <c r="C5" s="3973"/>
      <c r="D5" s="3974"/>
      <c r="E5" s="3973"/>
      <c r="F5" s="3973"/>
      <c r="G5" s="3973"/>
      <c r="H5" s="3973"/>
      <c r="I5" s="3974"/>
      <c r="J5" s="3973"/>
      <c r="K5" s="3973"/>
      <c r="L5" s="3973"/>
      <c r="M5" s="3973"/>
      <c r="N5" s="3973"/>
      <c r="O5" s="3973"/>
      <c r="P5" s="3975"/>
    </row>
    <row r="6" spans="1:16" ht="12.75" customHeight="1" x14ac:dyDescent="0.2">
      <c r="A6" s="3976" t="s">
        <v>2</v>
      </c>
      <c r="B6" s="3977"/>
      <c r="C6" s="3977"/>
      <c r="D6" s="3978"/>
      <c r="E6" s="3977"/>
      <c r="F6" s="3977"/>
      <c r="G6" s="3977"/>
      <c r="H6" s="3977"/>
      <c r="I6" s="3978"/>
      <c r="J6" s="3977"/>
      <c r="K6" s="3977"/>
      <c r="L6" s="3977"/>
      <c r="M6" s="3977"/>
      <c r="N6" s="3977"/>
      <c r="O6" s="3977"/>
      <c r="P6" s="3979"/>
    </row>
    <row r="7" spans="1:16" ht="12.75" customHeight="1" x14ac:dyDescent="0.2">
      <c r="A7" s="3980" t="s">
        <v>3</v>
      </c>
      <c r="B7" s="3981"/>
      <c r="C7" s="3981"/>
      <c r="D7" s="3982"/>
      <c r="E7" s="3981"/>
      <c r="F7" s="3981"/>
      <c r="G7" s="3981"/>
      <c r="H7" s="3981"/>
      <c r="I7" s="3982"/>
      <c r="J7" s="3981"/>
      <c r="K7" s="3981"/>
      <c r="L7" s="3981"/>
      <c r="M7" s="3981"/>
      <c r="N7" s="3981"/>
      <c r="O7" s="3981"/>
      <c r="P7" s="3983"/>
    </row>
    <row r="8" spans="1:16" ht="12.75" customHeight="1" x14ac:dyDescent="0.2">
      <c r="A8" s="3984" t="s">
        <v>4</v>
      </c>
      <c r="B8" s="3985"/>
      <c r="C8" s="3985"/>
      <c r="D8" s="3986"/>
      <c r="E8" s="3985"/>
      <c r="F8" s="3985"/>
      <c r="G8" s="3985"/>
      <c r="H8" s="3985"/>
      <c r="I8" s="3986"/>
      <c r="J8" s="3985"/>
      <c r="K8" s="3985"/>
      <c r="L8" s="3985"/>
      <c r="M8" s="3985"/>
      <c r="N8" s="3985"/>
      <c r="O8" s="3985"/>
      <c r="P8" s="3987"/>
    </row>
    <row r="9" spans="1:16" ht="12.75" customHeight="1" x14ac:dyDescent="0.2">
      <c r="A9" s="3988" t="s">
        <v>5</v>
      </c>
      <c r="B9" s="3989"/>
      <c r="C9" s="3989"/>
      <c r="D9" s="3990"/>
      <c r="E9" s="3989"/>
      <c r="F9" s="3989"/>
      <c r="G9" s="3989"/>
      <c r="H9" s="3989"/>
      <c r="I9" s="3990"/>
      <c r="J9" s="3989"/>
      <c r="K9" s="3989"/>
      <c r="L9" s="3989"/>
      <c r="M9" s="3989"/>
      <c r="N9" s="3989"/>
      <c r="O9" s="3989"/>
      <c r="P9" s="3991"/>
    </row>
    <row r="10" spans="1:16" ht="12.75" customHeight="1" x14ac:dyDescent="0.2">
      <c r="A10" s="3992" t="s">
        <v>6</v>
      </c>
      <c r="B10" s="3993"/>
      <c r="C10" s="3993"/>
      <c r="D10" s="3994"/>
      <c r="E10" s="3993"/>
      <c r="F10" s="3993"/>
      <c r="G10" s="3993"/>
      <c r="H10" s="3993"/>
      <c r="I10" s="3994"/>
      <c r="J10" s="3993"/>
      <c r="K10" s="3993"/>
      <c r="L10" s="3993"/>
      <c r="M10" s="3993"/>
      <c r="N10" s="3993"/>
      <c r="O10" s="3993"/>
      <c r="P10" s="3995"/>
    </row>
    <row r="11" spans="1:16" ht="12.75" customHeight="1" x14ac:dyDescent="0.2">
      <c r="A11" s="3996"/>
      <c r="B11" s="3997"/>
      <c r="C11" s="3997"/>
      <c r="D11" s="3998"/>
      <c r="E11" s="3997"/>
      <c r="F11" s="3997"/>
      <c r="G11" s="3999"/>
      <c r="H11" s="3997"/>
      <c r="I11" s="3998"/>
      <c r="J11" s="3997"/>
      <c r="K11" s="3997"/>
      <c r="L11" s="3997"/>
      <c r="M11" s="3997"/>
      <c r="N11" s="3997"/>
      <c r="O11" s="3997"/>
      <c r="P11" s="4000"/>
    </row>
    <row r="12" spans="1:16" ht="12.75" customHeight="1" x14ac:dyDescent="0.2">
      <c r="A12" s="4001" t="s">
        <v>57</v>
      </c>
      <c r="B12" s="4002"/>
      <c r="C12" s="4002"/>
      <c r="D12" s="4003"/>
      <c r="E12" s="4002" t="s">
        <v>8</v>
      </c>
      <c r="F12" s="4002"/>
      <c r="G12" s="4002"/>
      <c r="H12" s="4002"/>
      <c r="I12" s="4003"/>
      <c r="J12" s="4002"/>
      <c r="K12" s="4002"/>
      <c r="L12" s="4002"/>
      <c r="M12" s="4002"/>
      <c r="N12" s="4004" t="s">
        <v>58</v>
      </c>
      <c r="O12" s="4002"/>
      <c r="P12" s="4005"/>
    </row>
    <row r="13" spans="1:16" ht="12.75" customHeight="1" x14ac:dyDescent="0.2">
      <c r="A13" s="4006"/>
      <c r="B13" s="4007"/>
      <c r="C13" s="4007"/>
      <c r="D13" s="4008"/>
      <c r="E13" s="4007"/>
      <c r="F13" s="4007"/>
      <c r="G13" s="4007"/>
      <c r="H13" s="4007"/>
      <c r="I13" s="4008"/>
      <c r="J13" s="4007"/>
      <c r="K13" s="4007"/>
      <c r="L13" s="4007"/>
      <c r="M13" s="4007"/>
      <c r="N13" s="4007"/>
      <c r="O13" s="4007"/>
      <c r="P13" s="4009"/>
    </row>
    <row r="14" spans="1:16" ht="12.75" customHeight="1" x14ac:dyDescent="0.2">
      <c r="A14" s="4010" t="s">
        <v>10</v>
      </c>
      <c r="B14" s="4011"/>
      <c r="C14" s="4011"/>
      <c r="D14" s="4012"/>
      <c r="E14" s="4011"/>
      <c r="F14" s="4011"/>
      <c r="G14" s="4011"/>
      <c r="H14" s="4011"/>
      <c r="I14" s="4012"/>
      <c r="J14" s="4011"/>
      <c r="K14" s="4011"/>
      <c r="L14" s="4011"/>
      <c r="M14" s="4011"/>
      <c r="N14" s="4013"/>
      <c r="O14" s="4014"/>
      <c r="P14" s="4015"/>
    </row>
    <row r="15" spans="1:16" ht="12.75" customHeight="1" x14ac:dyDescent="0.2">
      <c r="A15" s="4016"/>
      <c r="B15" s="4017"/>
      <c r="C15" s="4017"/>
      <c r="D15" s="4018"/>
      <c r="E15" s="4017"/>
      <c r="F15" s="4017"/>
      <c r="G15" s="4017"/>
      <c r="H15" s="4017"/>
      <c r="I15" s="4018"/>
      <c r="J15" s="4017"/>
      <c r="K15" s="4017"/>
      <c r="L15" s="4017"/>
      <c r="M15" s="4017"/>
      <c r="N15" s="4019" t="s">
        <v>11</v>
      </c>
      <c r="O15" s="4020" t="s">
        <v>12</v>
      </c>
      <c r="P15" s="4021"/>
    </row>
    <row r="16" spans="1:16" ht="12.75" customHeight="1" x14ac:dyDescent="0.2">
      <c r="A16" s="4022" t="s">
        <v>13</v>
      </c>
      <c r="B16" s="4023"/>
      <c r="C16" s="4023"/>
      <c r="D16" s="4024"/>
      <c r="E16" s="4023"/>
      <c r="F16" s="4023"/>
      <c r="G16" s="4023"/>
      <c r="H16" s="4023"/>
      <c r="I16" s="4024"/>
      <c r="J16" s="4023"/>
      <c r="K16" s="4023"/>
      <c r="L16" s="4023"/>
      <c r="M16" s="4023"/>
      <c r="N16" s="4025"/>
      <c r="O16" s="4026"/>
      <c r="P16" s="4026"/>
    </row>
    <row r="17" spans="1:47" ht="12.75" customHeight="1" x14ac:dyDescent="0.2">
      <c r="A17" s="4027" t="s">
        <v>14</v>
      </c>
      <c r="B17" s="4028"/>
      <c r="C17" s="4028"/>
      <c r="D17" s="4029"/>
      <c r="E17" s="4028"/>
      <c r="F17" s="4028"/>
      <c r="G17" s="4028"/>
      <c r="H17" s="4028"/>
      <c r="I17" s="4029"/>
      <c r="J17" s="4028"/>
      <c r="K17" s="4028"/>
      <c r="L17" s="4028"/>
      <c r="M17" s="4028"/>
      <c r="N17" s="4030" t="s">
        <v>15</v>
      </c>
      <c r="O17" s="4031" t="s">
        <v>16</v>
      </c>
      <c r="P17" s="4032"/>
    </row>
    <row r="18" spans="1:47" ht="12.75" customHeight="1" x14ac:dyDescent="0.2">
      <c r="A18" s="4033"/>
      <c r="B18" s="4034"/>
      <c r="C18" s="4034"/>
      <c r="D18" s="4035"/>
      <c r="E18" s="4034"/>
      <c r="F18" s="4034"/>
      <c r="G18" s="4034"/>
      <c r="H18" s="4034"/>
      <c r="I18" s="4035"/>
      <c r="J18" s="4034"/>
      <c r="K18" s="4034"/>
      <c r="L18" s="4034"/>
      <c r="M18" s="4034"/>
      <c r="N18" s="4036"/>
      <c r="O18" s="4037"/>
      <c r="P18" s="4038" t="s">
        <v>8</v>
      </c>
    </row>
    <row r="19" spans="1:47" ht="12.75" customHeight="1" x14ac:dyDescent="0.2">
      <c r="A19" s="4039"/>
      <c r="B19" s="4040"/>
      <c r="C19" s="4040"/>
      <c r="D19" s="4041"/>
      <c r="E19" s="4040"/>
      <c r="F19" s="4040"/>
      <c r="G19" s="4040"/>
      <c r="H19" s="4040"/>
      <c r="I19" s="4041"/>
      <c r="J19" s="4040"/>
      <c r="K19" s="4042"/>
      <c r="L19" s="4040" t="s">
        <v>17</v>
      </c>
      <c r="M19" s="4040"/>
      <c r="N19" s="4043"/>
      <c r="O19" s="4044"/>
      <c r="P19" s="4045"/>
      <c r="AU19" s="4046"/>
    </row>
    <row r="20" spans="1:47" ht="12.75" customHeight="1" x14ac:dyDescent="0.2">
      <c r="A20" s="4047"/>
      <c r="B20" s="4048"/>
      <c r="C20" s="4048"/>
      <c r="D20" s="4049"/>
      <c r="E20" s="4048"/>
      <c r="F20" s="4048"/>
      <c r="G20" s="4048"/>
      <c r="H20" s="4048"/>
      <c r="I20" s="4049"/>
      <c r="J20" s="4048"/>
      <c r="K20" s="4048"/>
      <c r="L20" s="4048"/>
      <c r="M20" s="4048"/>
      <c r="N20" s="4050"/>
      <c r="O20" s="4051"/>
      <c r="P20" s="4052"/>
    </row>
    <row r="21" spans="1:47" ht="12.75" customHeight="1" x14ac:dyDescent="0.2">
      <c r="A21" s="4053"/>
      <c r="B21" s="4054"/>
      <c r="C21" s="4055"/>
      <c r="D21" s="4055"/>
      <c r="E21" s="4054"/>
      <c r="F21" s="4054"/>
      <c r="G21" s="4054"/>
      <c r="H21" s="4054" t="s">
        <v>8</v>
      </c>
      <c r="I21" s="4056"/>
      <c r="J21" s="4054"/>
      <c r="K21" s="4054"/>
      <c r="L21" s="4054"/>
      <c r="M21" s="4054"/>
      <c r="N21" s="4057"/>
      <c r="O21" s="4058"/>
      <c r="P21" s="4059"/>
    </row>
    <row r="22" spans="1:47" ht="12.75" customHeight="1" x14ac:dyDescent="0.2">
      <c r="A22" s="4060"/>
      <c r="B22" s="4061"/>
      <c r="C22" s="4061"/>
      <c r="D22" s="4062"/>
      <c r="E22" s="4061"/>
      <c r="F22" s="4061"/>
      <c r="G22" s="4061"/>
      <c r="H22" s="4061"/>
      <c r="I22" s="4062"/>
      <c r="J22" s="4061"/>
      <c r="K22" s="4061"/>
      <c r="L22" s="4061"/>
      <c r="M22" s="4061"/>
      <c r="N22" s="4061"/>
      <c r="O22" s="4061"/>
      <c r="P22" s="4063"/>
    </row>
    <row r="23" spans="1:47" ht="12.75" customHeight="1" x14ac:dyDescent="0.2">
      <c r="A23" s="4064" t="s">
        <v>18</v>
      </c>
      <c r="B23" s="4065"/>
      <c r="C23" s="4065"/>
      <c r="D23" s="4066"/>
      <c r="E23" s="4067" t="s">
        <v>19</v>
      </c>
      <c r="F23" s="4067"/>
      <c r="G23" s="4067"/>
      <c r="H23" s="4067"/>
      <c r="I23" s="4067"/>
      <c r="J23" s="4067"/>
      <c r="K23" s="4067"/>
      <c r="L23" s="4067"/>
      <c r="M23" s="4065"/>
      <c r="N23" s="4065"/>
      <c r="O23" s="4065"/>
      <c r="P23" s="4068"/>
    </row>
    <row r="24" spans="1:47" ht="15.75" x14ac:dyDescent="0.25">
      <c r="A24" s="4069"/>
      <c r="B24" s="4070"/>
      <c r="C24" s="4070"/>
      <c r="D24" s="4071"/>
      <c r="E24" s="4072" t="s">
        <v>20</v>
      </c>
      <c r="F24" s="4072"/>
      <c r="G24" s="4072"/>
      <c r="H24" s="4072"/>
      <c r="I24" s="4072"/>
      <c r="J24" s="4072"/>
      <c r="K24" s="4072"/>
      <c r="L24" s="4072"/>
      <c r="M24" s="4070"/>
      <c r="N24" s="4070"/>
      <c r="O24" s="4070"/>
      <c r="P24" s="4073"/>
    </row>
    <row r="25" spans="1:47" ht="12.75" customHeight="1" x14ac:dyDescent="0.2">
      <c r="A25" s="4074"/>
      <c r="B25" s="4075" t="s">
        <v>21</v>
      </c>
      <c r="C25" s="4076"/>
      <c r="D25" s="4076"/>
      <c r="E25" s="4076"/>
      <c r="F25" s="4076"/>
      <c r="G25" s="4076"/>
      <c r="H25" s="4076"/>
      <c r="I25" s="4076"/>
      <c r="J25" s="4076"/>
      <c r="K25" s="4076"/>
      <c r="L25" s="4076"/>
      <c r="M25" s="4076"/>
      <c r="N25" s="4076"/>
      <c r="O25" s="4077"/>
      <c r="P25" s="4078"/>
    </row>
    <row r="26" spans="1:47" ht="12.75" customHeight="1" x14ac:dyDescent="0.2">
      <c r="A26" s="4079" t="s">
        <v>22</v>
      </c>
      <c r="B26" s="4080" t="s">
        <v>23</v>
      </c>
      <c r="C26" s="4080"/>
      <c r="D26" s="4079" t="s">
        <v>24</v>
      </c>
      <c r="E26" s="4079" t="s">
        <v>25</v>
      </c>
      <c r="F26" s="4079" t="s">
        <v>22</v>
      </c>
      <c r="G26" s="4080" t="s">
        <v>23</v>
      </c>
      <c r="H26" s="4080"/>
      <c r="I26" s="4079" t="s">
        <v>24</v>
      </c>
      <c r="J26" s="4079" t="s">
        <v>25</v>
      </c>
      <c r="K26" s="4079" t="s">
        <v>22</v>
      </c>
      <c r="L26" s="4080" t="s">
        <v>23</v>
      </c>
      <c r="M26" s="4080"/>
      <c r="N26" s="4081" t="s">
        <v>24</v>
      </c>
      <c r="O26" s="4079" t="s">
        <v>25</v>
      </c>
      <c r="P26" s="4082"/>
    </row>
    <row r="27" spans="1:47" ht="12.75" customHeight="1" x14ac:dyDescent="0.2">
      <c r="A27" s="4083"/>
      <c r="B27" s="4084" t="s">
        <v>26</v>
      </c>
      <c r="C27" s="4084" t="s">
        <v>2</v>
      </c>
      <c r="D27" s="4083"/>
      <c r="E27" s="4083"/>
      <c r="F27" s="4083"/>
      <c r="G27" s="4084" t="s">
        <v>26</v>
      </c>
      <c r="H27" s="4084" t="s">
        <v>2</v>
      </c>
      <c r="I27" s="4083"/>
      <c r="J27" s="4083"/>
      <c r="K27" s="4083"/>
      <c r="L27" s="4084" t="s">
        <v>26</v>
      </c>
      <c r="M27" s="4084" t="s">
        <v>2</v>
      </c>
      <c r="N27" s="4085"/>
      <c r="O27" s="4083"/>
      <c r="P27" s="4086"/>
      <c r="Q27" s="41" t="s">
        <v>165</v>
      </c>
      <c r="R27" s="40"/>
      <c r="S27" t="s">
        <v>166</v>
      </c>
    </row>
    <row r="28" spans="1:47" ht="12.75" customHeight="1" x14ac:dyDescent="0.2">
      <c r="A28" s="4087">
        <v>1</v>
      </c>
      <c r="B28" s="4088">
        <v>0</v>
      </c>
      <c r="C28" s="4089">
        <v>0.15</v>
      </c>
      <c r="D28" s="4090">
        <v>12000</v>
      </c>
      <c r="E28" s="4091">
        <f t="shared" ref="E28:E59" si="0">D28*(100-2.6)/100</f>
        <v>11688</v>
      </c>
      <c r="F28" s="4092">
        <v>33</v>
      </c>
      <c r="G28" s="4093">
        <v>8</v>
      </c>
      <c r="H28" s="4093">
        <v>8.15</v>
      </c>
      <c r="I28" s="4090">
        <v>12000</v>
      </c>
      <c r="J28" s="4091">
        <f t="shared" ref="J28:J59" si="1">I28*(100-2.6)/100</f>
        <v>11688</v>
      </c>
      <c r="K28" s="4092">
        <v>65</v>
      </c>
      <c r="L28" s="4093">
        <v>16</v>
      </c>
      <c r="M28" s="4093">
        <v>16.149999999999999</v>
      </c>
      <c r="N28" s="4090">
        <v>12000</v>
      </c>
      <c r="O28" s="4091">
        <f t="shared" ref="O28:O59" si="2">N28*(100-2.6)/100</f>
        <v>11688</v>
      </c>
      <c r="P28" s="4094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4095">
        <v>2</v>
      </c>
      <c r="B29" s="4095">
        <v>0.15</v>
      </c>
      <c r="C29" s="4096">
        <v>0.3</v>
      </c>
      <c r="D29" s="4097">
        <v>12000</v>
      </c>
      <c r="E29" s="4098">
        <f t="shared" si="0"/>
        <v>11688</v>
      </c>
      <c r="F29" s="4099">
        <v>34</v>
      </c>
      <c r="G29" s="4100">
        <v>8.15</v>
      </c>
      <c r="H29" s="4100">
        <v>8.3000000000000007</v>
      </c>
      <c r="I29" s="4097">
        <v>12000</v>
      </c>
      <c r="J29" s="4098">
        <f t="shared" si="1"/>
        <v>11688</v>
      </c>
      <c r="K29" s="4099">
        <v>66</v>
      </c>
      <c r="L29" s="4100">
        <v>16.149999999999999</v>
      </c>
      <c r="M29" s="4100">
        <v>16.3</v>
      </c>
      <c r="N29" s="4097">
        <v>12000</v>
      </c>
      <c r="O29" s="4098">
        <f t="shared" si="2"/>
        <v>11688</v>
      </c>
      <c r="P29" s="4101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4102">
        <v>3</v>
      </c>
      <c r="B30" s="4103">
        <v>0.3</v>
      </c>
      <c r="C30" s="4104">
        <v>0.45</v>
      </c>
      <c r="D30" s="4105">
        <v>12000</v>
      </c>
      <c r="E30" s="4106">
        <f t="shared" si="0"/>
        <v>11688</v>
      </c>
      <c r="F30" s="4107">
        <v>35</v>
      </c>
      <c r="G30" s="4108">
        <v>8.3000000000000007</v>
      </c>
      <c r="H30" s="4108">
        <v>8.4499999999999993</v>
      </c>
      <c r="I30" s="4105">
        <v>12000</v>
      </c>
      <c r="J30" s="4106">
        <f t="shared" si="1"/>
        <v>11688</v>
      </c>
      <c r="K30" s="4107">
        <v>67</v>
      </c>
      <c r="L30" s="4108">
        <v>16.3</v>
      </c>
      <c r="M30" s="4108">
        <v>16.45</v>
      </c>
      <c r="N30" s="4105">
        <v>12000</v>
      </c>
      <c r="O30" s="4106">
        <f t="shared" si="2"/>
        <v>11688</v>
      </c>
      <c r="P30" s="4109"/>
      <c r="Q30" s="10609">
        <v>2</v>
      </c>
      <c r="R30" s="10651">
        <v>2.15</v>
      </c>
      <c r="S30" s="39">
        <f>AVERAGE(D36:D39)</f>
        <v>12000</v>
      </c>
      <c r="V30" s="4110"/>
    </row>
    <row r="31" spans="1:47" ht="12.75" customHeight="1" x14ac:dyDescent="0.2">
      <c r="A31" s="4111">
        <v>4</v>
      </c>
      <c r="B31" s="4111">
        <v>0.45</v>
      </c>
      <c r="C31" s="4112">
        <v>1</v>
      </c>
      <c r="D31" s="4113">
        <v>12000</v>
      </c>
      <c r="E31" s="4114">
        <f t="shared" si="0"/>
        <v>11688</v>
      </c>
      <c r="F31" s="4115">
        <v>36</v>
      </c>
      <c r="G31" s="4112">
        <v>8.4499999999999993</v>
      </c>
      <c r="H31" s="4112">
        <v>9</v>
      </c>
      <c r="I31" s="4113">
        <v>12000</v>
      </c>
      <c r="J31" s="4114">
        <f t="shared" si="1"/>
        <v>11688</v>
      </c>
      <c r="K31" s="4115">
        <v>68</v>
      </c>
      <c r="L31" s="4112">
        <v>16.45</v>
      </c>
      <c r="M31" s="4112">
        <v>17</v>
      </c>
      <c r="N31" s="4113">
        <v>12000</v>
      </c>
      <c r="O31" s="4114">
        <f t="shared" si="2"/>
        <v>11688</v>
      </c>
      <c r="P31" s="4116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4117">
        <v>5</v>
      </c>
      <c r="B32" s="4118">
        <v>1</v>
      </c>
      <c r="C32" s="4119">
        <v>1.1499999999999999</v>
      </c>
      <c r="D32" s="4120">
        <v>12000</v>
      </c>
      <c r="E32" s="4121">
        <f t="shared" si="0"/>
        <v>11688</v>
      </c>
      <c r="F32" s="4122">
        <v>37</v>
      </c>
      <c r="G32" s="4118">
        <v>9</v>
      </c>
      <c r="H32" s="4118">
        <v>9.15</v>
      </c>
      <c r="I32" s="4120">
        <v>12000</v>
      </c>
      <c r="J32" s="4121">
        <f t="shared" si="1"/>
        <v>11688</v>
      </c>
      <c r="K32" s="4122">
        <v>69</v>
      </c>
      <c r="L32" s="4118">
        <v>17</v>
      </c>
      <c r="M32" s="4118">
        <v>17.149999999999999</v>
      </c>
      <c r="N32" s="4120">
        <v>12000</v>
      </c>
      <c r="O32" s="4121">
        <f t="shared" si="2"/>
        <v>11688</v>
      </c>
      <c r="P32" s="4123"/>
      <c r="Q32" s="10609">
        <v>4</v>
      </c>
      <c r="R32" s="10626">
        <v>4.1500000000000004</v>
      </c>
      <c r="S32" s="39">
        <f>AVERAGE(D44:D47)</f>
        <v>12000</v>
      </c>
      <c r="AQ32" s="4120"/>
    </row>
    <row r="33" spans="1:19" ht="12.75" customHeight="1" x14ac:dyDescent="0.2">
      <c r="A33" s="4124">
        <v>6</v>
      </c>
      <c r="B33" s="4125">
        <v>1.1499999999999999</v>
      </c>
      <c r="C33" s="4126">
        <v>1.3</v>
      </c>
      <c r="D33" s="4127">
        <v>12000</v>
      </c>
      <c r="E33" s="4128">
        <f t="shared" si="0"/>
        <v>11688</v>
      </c>
      <c r="F33" s="4129">
        <v>38</v>
      </c>
      <c r="G33" s="4126">
        <v>9.15</v>
      </c>
      <c r="H33" s="4126">
        <v>9.3000000000000007</v>
      </c>
      <c r="I33" s="4127">
        <v>12000</v>
      </c>
      <c r="J33" s="4128">
        <f t="shared" si="1"/>
        <v>11688</v>
      </c>
      <c r="K33" s="4129">
        <v>70</v>
      </c>
      <c r="L33" s="4126">
        <v>17.149999999999999</v>
      </c>
      <c r="M33" s="4126">
        <v>17.3</v>
      </c>
      <c r="N33" s="4127">
        <v>12000</v>
      </c>
      <c r="O33" s="4128">
        <f t="shared" si="2"/>
        <v>11688</v>
      </c>
      <c r="P33" s="4130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4131">
        <v>7</v>
      </c>
      <c r="B34" s="4132">
        <v>1.3</v>
      </c>
      <c r="C34" s="4133">
        <v>1.45</v>
      </c>
      <c r="D34" s="4134">
        <v>12000</v>
      </c>
      <c r="E34" s="4135">
        <f t="shared" si="0"/>
        <v>11688</v>
      </c>
      <c r="F34" s="4136">
        <v>39</v>
      </c>
      <c r="G34" s="4137">
        <v>9.3000000000000007</v>
      </c>
      <c r="H34" s="4137">
        <v>9.4499999999999993</v>
      </c>
      <c r="I34" s="4134">
        <v>12000</v>
      </c>
      <c r="J34" s="4135">
        <f t="shared" si="1"/>
        <v>11688</v>
      </c>
      <c r="K34" s="4136">
        <v>71</v>
      </c>
      <c r="L34" s="4137">
        <v>17.3</v>
      </c>
      <c r="M34" s="4137">
        <v>17.45</v>
      </c>
      <c r="N34" s="4134">
        <v>12000</v>
      </c>
      <c r="O34" s="4135">
        <f t="shared" si="2"/>
        <v>11688</v>
      </c>
      <c r="P34" s="4138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4139">
        <v>8</v>
      </c>
      <c r="B35" s="4139">
        <v>1.45</v>
      </c>
      <c r="C35" s="4140">
        <v>2</v>
      </c>
      <c r="D35" s="4141">
        <v>12000</v>
      </c>
      <c r="E35" s="4142">
        <f t="shared" si="0"/>
        <v>11688</v>
      </c>
      <c r="F35" s="4143">
        <v>40</v>
      </c>
      <c r="G35" s="4140">
        <v>9.4499999999999993</v>
      </c>
      <c r="H35" s="4140">
        <v>10</v>
      </c>
      <c r="I35" s="4141">
        <v>12000</v>
      </c>
      <c r="J35" s="4142">
        <f t="shared" si="1"/>
        <v>11688</v>
      </c>
      <c r="K35" s="4143">
        <v>72</v>
      </c>
      <c r="L35" s="4144">
        <v>17.45</v>
      </c>
      <c r="M35" s="4140">
        <v>18</v>
      </c>
      <c r="N35" s="4141">
        <v>12000</v>
      </c>
      <c r="O35" s="4142">
        <f t="shared" si="2"/>
        <v>11688</v>
      </c>
      <c r="P35" s="4145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4146">
        <v>9</v>
      </c>
      <c r="B36" s="4147">
        <v>2</v>
      </c>
      <c r="C36" s="4148">
        <v>2.15</v>
      </c>
      <c r="D36" s="4149">
        <v>12000</v>
      </c>
      <c r="E36" s="4150">
        <f t="shared" si="0"/>
        <v>11688</v>
      </c>
      <c r="F36" s="4151">
        <v>41</v>
      </c>
      <c r="G36" s="4152">
        <v>10</v>
      </c>
      <c r="H36" s="4153">
        <v>10.15</v>
      </c>
      <c r="I36" s="4149">
        <v>12000</v>
      </c>
      <c r="J36" s="4150">
        <f t="shared" si="1"/>
        <v>11688</v>
      </c>
      <c r="K36" s="4151">
        <v>73</v>
      </c>
      <c r="L36" s="4153">
        <v>18</v>
      </c>
      <c r="M36" s="4152">
        <v>18.149999999999999</v>
      </c>
      <c r="N36" s="4149">
        <v>12000</v>
      </c>
      <c r="O36" s="4150">
        <f t="shared" si="2"/>
        <v>11688</v>
      </c>
      <c r="P36" s="4154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4155">
        <v>10</v>
      </c>
      <c r="B37" s="4155">
        <v>2.15</v>
      </c>
      <c r="C37" s="4156">
        <v>2.2999999999999998</v>
      </c>
      <c r="D37" s="4157">
        <v>12000</v>
      </c>
      <c r="E37" s="4158">
        <f t="shared" si="0"/>
        <v>11688</v>
      </c>
      <c r="F37" s="4159">
        <v>42</v>
      </c>
      <c r="G37" s="4156">
        <v>10.15</v>
      </c>
      <c r="H37" s="4160">
        <v>10.3</v>
      </c>
      <c r="I37" s="4157">
        <v>12000</v>
      </c>
      <c r="J37" s="4158">
        <f t="shared" si="1"/>
        <v>11688</v>
      </c>
      <c r="K37" s="4159">
        <v>74</v>
      </c>
      <c r="L37" s="4160">
        <v>18.149999999999999</v>
      </c>
      <c r="M37" s="4156">
        <v>18.3</v>
      </c>
      <c r="N37" s="4157">
        <v>12000</v>
      </c>
      <c r="O37" s="4158">
        <f t="shared" si="2"/>
        <v>11688</v>
      </c>
      <c r="P37" s="4161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4162">
        <v>11</v>
      </c>
      <c r="B38" s="4163">
        <v>2.2999999999999998</v>
      </c>
      <c r="C38" s="4164">
        <v>2.4500000000000002</v>
      </c>
      <c r="D38" s="4165">
        <v>12000</v>
      </c>
      <c r="E38" s="4166">
        <f t="shared" si="0"/>
        <v>11688</v>
      </c>
      <c r="F38" s="4167">
        <v>43</v>
      </c>
      <c r="G38" s="4168">
        <v>10.3</v>
      </c>
      <c r="H38" s="4169">
        <v>10.45</v>
      </c>
      <c r="I38" s="4165">
        <v>12000</v>
      </c>
      <c r="J38" s="4166">
        <f t="shared" si="1"/>
        <v>11688</v>
      </c>
      <c r="K38" s="4167">
        <v>75</v>
      </c>
      <c r="L38" s="4169">
        <v>18.3</v>
      </c>
      <c r="M38" s="4168">
        <v>18.45</v>
      </c>
      <c r="N38" s="4165">
        <v>12000</v>
      </c>
      <c r="O38" s="4166">
        <f t="shared" si="2"/>
        <v>11688</v>
      </c>
      <c r="P38" s="4170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4171">
        <v>12</v>
      </c>
      <c r="B39" s="4171">
        <v>2.4500000000000002</v>
      </c>
      <c r="C39" s="4172">
        <v>3</v>
      </c>
      <c r="D39" s="4173">
        <v>12000</v>
      </c>
      <c r="E39" s="4174">
        <f t="shared" si="0"/>
        <v>11688</v>
      </c>
      <c r="F39" s="4175">
        <v>44</v>
      </c>
      <c r="G39" s="4172">
        <v>10.45</v>
      </c>
      <c r="H39" s="4176">
        <v>11</v>
      </c>
      <c r="I39" s="4173">
        <v>12000</v>
      </c>
      <c r="J39" s="4174">
        <f t="shared" si="1"/>
        <v>11688</v>
      </c>
      <c r="K39" s="4175">
        <v>76</v>
      </c>
      <c r="L39" s="4176">
        <v>18.45</v>
      </c>
      <c r="M39" s="4172">
        <v>19</v>
      </c>
      <c r="N39" s="4173">
        <v>12000</v>
      </c>
      <c r="O39" s="4174">
        <f t="shared" si="2"/>
        <v>11688</v>
      </c>
      <c r="P39" s="4177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4178">
        <v>13</v>
      </c>
      <c r="B40" s="4179">
        <v>3</v>
      </c>
      <c r="C40" s="4180">
        <v>3.15</v>
      </c>
      <c r="D40" s="4181">
        <v>12000</v>
      </c>
      <c r="E40" s="4182">
        <f t="shared" si="0"/>
        <v>11688</v>
      </c>
      <c r="F40" s="4183">
        <v>45</v>
      </c>
      <c r="G40" s="4184">
        <v>11</v>
      </c>
      <c r="H40" s="4185">
        <v>11.15</v>
      </c>
      <c r="I40" s="4181">
        <v>12000</v>
      </c>
      <c r="J40" s="4182">
        <f t="shared" si="1"/>
        <v>11688</v>
      </c>
      <c r="K40" s="4183">
        <v>77</v>
      </c>
      <c r="L40" s="4185">
        <v>19</v>
      </c>
      <c r="M40" s="4184">
        <v>19.149999999999999</v>
      </c>
      <c r="N40" s="4181">
        <v>12000</v>
      </c>
      <c r="O40" s="4182">
        <f t="shared" si="2"/>
        <v>11688</v>
      </c>
      <c r="P40" s="4186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4187">
        <v>14</v>
      </c>
      <c r="B41" s="4187">
        <v>3.15</v>
      </c>
      <c r="C41" s="4188">
        <v>3.3</v>
      </c>
      <c r="D41" s="4189">
        <v>12000</v>
      </c>
      <c r="E41" s="4190">
        <f t="shared" si="0"/>
        <v>11688</v>
      </c>
      <c r="F41" s="4191">
        <v>46</v>
      </c>
      <c r="G41" s="4192">
        <v>11.15</v>
      </c>
      <c r="H41" s="4188">
        <v>11.3</v>
      </c>
      <c r="I41" s="4189">
        <v>12000</v>
      </c>
      <c r="J41" s="4190">
        <f t="shared" si="1"/>
        <v>11688</v>
      </c>
      <c r="K41" s="4191">
        <v>78</v>
      </c>
      <c r="L41" s="4188">
        <v>19.149999999999999</v>
      </c>
      <c r="M41" s="4192">
        <v>19.3</v>
      </c>
      <c r="N41" s="4189">
        <v>12000</v>
      </c>
      <c r="O41" s="4190">
        <f t="shared" si="2"/>
        <v>11688</v>
      </c>
      <c r="P41" s="4193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4194">
        <v>15</v>
      </c>
      <c r="B42" s="4195">
        <v>3.3</v>
      </c>
      <c r="C42" s="4196">
        <v>3.45</v>
      </c>
      <c r="D42" s="4197">
        <v>12000</v>
      </c>
      <c r="E42" s="4198">
        <f t="shared" si="0"/>
        <v>11688</v>
      </c>
      <c r="F42" s="4199">
        <v>47</v>
      </c>
      <c r="G42" s="4200">
        <v>11.3</v>
      </c>
      <c r="H42" s="4201">
        <v>11.45</v>
      </c>
      <c r="I42" s="4197">
        <v>12000</v>
      </c>
      <c r="J42" s="4198">
        <f t="shared" si="1"/>
        <v>11688</v>
      </c>
      <c r="K42" s="4199">
        <v>79</v>
      </c>
      <c r="L42" s="4201">
        <v>19.3</v>
      </c>
      <c r="M42" s="4200">
        <v>19.45</v>
      </c>
      <c r="N42" s="4197">
        <v>12000</v>
      </c>
      <c r="O42" s="4198">
        <f t="shared" si="2"/>
        <v>11688</v>
      </c>
      <c r="P42" s="4202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4203">
        <v>16</v>
      </c>
      <c r="B43" s="4203">
        <v>3.45</v>
      </c>
      <c r="C43" s="4204">
        <v>4</v>
      </c>
      <c r="D43" s="4205">
        <v>12000</v>
      </c>
      <c r="E43" s="4206">
        <f t="shared" si="0"/>
        <v>11688</v>
      </c>
      <c r="F43" s="4207">
        <v>48</v>
      </c>
      <c r="G43" s="4208">
        <v>11.45</v>
      </c>
      <c r="H43" s="4204">
        <v>12</v>
      </c>
      <c r="I43" s="4205">
        <v>12000</v>
      </c>
      <c r="J43" s="4206">
        <f t="shared" si="1"/>
        <v>11688</v>
      </c>
      <c r="K43" s="4207">
        <v>80</v>
      </c>
      <c r="L43" s="4204">
        <v>19.45</v>
      </c>
      <c r="M43" s="4204">
        <v>20</v>
      </c>
      <c r="N43" s="4205">
        <v>12000</v>
      </c>
      <c r="O43" s="4206">
        <f t="shared" si="2"/>
        <v>11688</v>
      </c>
      <c r="P43" s="4209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4210">
        <v>17</v>
      </c>
      <c r="B44" s="4211">
        <v>4</v>
      </c>
      <c r="C44" s="4212">
        <v>4.1500000000000004</v>
      </c>
      <c r="D44" s="4213">
        <v>12000</v>
      </c>
      <c r="E44" s="4214">
        <f t="shared" si="0"/>
        <v>11688</v>
      </c>
      <c r="F44" s="4215">
        <v>49</v>
      </c>
      <c r="G44" s="4216">
        <v>12</v>
      </c>
      <c r="H44" s="4217">
        <v>12.15</v>
      </c>
      <c r="I44" s="4213">
        <v>12000</v>
      </c>
      <c r="J44" s="4214">
        <f t="shared" si="1"/>
        <v>11688</v>
      </c>
      <c r="K44" s="4215">
        <v>81</v>
      </c>
      <c r="L44" s="4217">
        <v>20</v>
      </c>
      <c r="M44" s="4216">
        <v>20.149999999999999</v>
      </c>
      <c r="N44" s="4213">
        <v>12000</v>
      </c>
      <c r="O44" s="4214">
        <f t="shared" si="2"/>
        <v>11688</v>
      </c>
      <c r="P44" s="4218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4219">
        <v>18</v>
      </c>
      <c r="B45" s="4219">
        <v>4.1500000000000004</v>
      </c>
      <c r="C45" s="4220">
        <v>4.3</v>
      </c>
      <c r="D45" s="4221">
        <v>12000</v>
      </c>
      <c r="E45" s="4222">
        <f t="shared" si="0"/>
        <v>11688</v>
      </c>
      <c r="F45" s="4223">
        <v>50</v>
      </c>
      <c r="G45" s="4224">
        <v>12.15</v>
      </c>
      <c r="H45" s="4220">
        <v>12.3</v>
      </c>
      <c r="I45" s="4221">
        <v>12000</v>
      </c>
      <c r="J45" s="4222">
        <f t="shared" si="1"/>
        <v>11688</v>
      </c>
      <c r="K45" s="4223">
        <v>82</v>
      </c>
      <c r="L45" s="4220">
        <v>20.149999999999999</v>
      </c>
      <c r="M45" s="4224">
        <v>20.3</v>
      </c>
      <c r="N45" s="4221">
        <v>12000</v>
      </c>
      <c r="O45" s="4222">
        <f t="shared" si="2"/>
        <v>11688</v>
      </c>
      <c r="P45" s="4225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4226">
        <v>19</v>
      </c>
      <c r="B46" s="4227">
        <v>4.3</v>
      </c>
      <c r="C46" s="4228">
        <v>4.45</v>
      </c>
      <c r="D46" s="4229">
        <v>12000</v>
      </c>
      <c r="E46" s="4230">
        <f t="shared" si="0"/>
        <v>11688</v>
      </c>
      <c r="F46" s="4231">
        <v>51</v>
      </c>
      <c r="G46" s="4232">
        <v>12.3</v>
      </c>
      <c r="H46" s="4233">
        <v>12.45</v>
      </c>
      <c r="I46" s="4229">
        <v>12000</v>
      </c>
      <c r="J46" s="4230">
        <f t="shared" si="1"/>
        <v>11688</v>
      </c>
      <c r="K46" s="4231">
        <v>83</v>
      </c>
      <c r="L46" s="4233">
        <v>20.3</v>
      </c>
      <c r="M46" s="4232">
        <v>20.45</v>
      </c>
      <c r="N46" s="4229">
        <v>12000</v>
      </c>
      <c r="O46" s="4230">
        <f t="shared" si="2"/>
        <v>11688</v>
      </c>
      <c r="P46" s="4234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4235">
        <v>20</v>
      </c>
      <c r="B47" s="4235">
        <v>4.45</v>
      </c>
      <c r="C47" s="4236">
        <v>5</v>
      </c>
      <c r="D47" s="4237">
        <v>12000</v>
      </c>
      <c r="E47" s="4238">
        <f t="shared" si="0"/>
        <v>11688</v>
      </c>
      <c r="F47" s="4239">
        <v>52</v>
      </c>
      <c r="G47" s="4240">
        <v>12.45</v>
      </c>
      <c r="H47" s="4236">
        <v>13</v>
      </c>
      <c r="I47" s="4237">
        <v>12000</v>
      </c>
      <c r="J47" s="4238">
        <f t="shared" si="1"/>
        <v>11688</v>
      </c>
      <c r="K47" s="4239">
        <v>84</v>
      </c>
      <c r="L47" s="4236">
        <v>20.45</v>
      </c>
      <c r="M47" s="4240">
        <v>21</v>
      </c>
      <c r="N47" s="4237">
        <v>12000</v>
      </c>
      <c r="O47" s="4238">
        <f t="shared" si="2"/>
        <v>11688</v>
      </c>
      <c r="P47" s="4241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4242">
        <v>21</v>
      </c>
      <c r="B48" s="4243">
        <v>5</v>
      </c>
      <c r="C48" s="4244">
        <v>5.15</v>
      </c>
      <c r="D48" s="4245">
        <v>12000</v>
      </c>
      <c r="E48" s="4246">
        <f t="shared" si="0"/>
        <v>11688</v>
      </c>
      <c r="F48" s="4247">
        <v>53</v>
      </c>
      <c r="G48" s="4243">
        <v>13</v>
      </c>
      <c r="H48" s="4248">
        <v>13.15</v>
      </c>
      <c r="I48" s="4245">
        <v>12000</v>
      </c>
      <c r="J48" s="4246">
        <f t="shared" si="1"/>
        <v>11688</v>
      </c>
      <c r="K48" s="4247">
        <v>85</v>
      </c>
      <c r="L48" s="4248">
        <v>21</v>
      </c>
      <c r="M48" s="4243">
        <v>21.15</v>
      </c>
      <c r="N48" s="4245">
        <v>12000</v>
      </c>
      <c r="O48" s="4246">
        <f t="shared" si="2"/>
        <v>11688</v>
      </c>
      <c r="P48" s="4249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4250">
        <v>22</v>
      </c>
      <c r="B49" s="4251">
        <v>5.15</v>
      </c>
      <c r="C49" s="4252">
        <v>5.3</v>
      </c>
      <c r="D49" s="4253">
        <v>12000</v>
      </c>
      <c r="E49" s="4254">
        <f t="shared" si="0"/>
        <v>11688</v>
      </c>
      <c r="F49" s="4255">
        <v>54</v>
      </c>
      <c r="G49" s="4256">
        <v>13.15</v>
      </c>
      <c r="H49" s="4252">
        <v>13.3</v>
      </c>
      <c r="I49" s="4253">
        <v>12000</v>
      </c>
      <c r="J49" s="4254">
        <f t="shared" si="1"/>
        <v>11688</v>
      </c>
      <c r="K49" s="4255">
        <v>86</v>
      </c>
      <c r="L49" s="4252">
        <v>21.15</v>
      </c>
      <c r="M49" s="4256">
        <v>21.3</v>
      </c>
      <c r="N49" s="4253">
        <v>12000</v>
      </c>
      <c r="O49" s="4254">
        <f t="shared" si="2"/>
        <v>11688</v>
      </c>
      <c r="P49" s="4257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4258">
        <v>23</v>
      </c>
      <c r="B50" s="4259">
        <v>5.3</v>
      </c>
      <c r="C50" s="4260">
        <v>5.45</v>
      </c>
      <c r="D50" s="4261">
        <v>12000</v>
      </c>
      <c r="E50" s="4262">
        <f t="shared" si="0"/>
        <v>11688</v>
      </c>
      <c r="F50" s="4263">
        <v>55</v>
      </c>
      <c r="G50" s="4259">
        <v>13.3</v>
      </c>
      <c r="H50" s="4264">
        <v>13.45</v>
      </c>
      <c r="I50" s="4261">
        <v>12000</v>
      </c>
      <c r="J50" s="4262">
        <f t="shared" si="1"/>
        <v>11688</v>
      </c>
      <c r="K50" s="4263">
        <v>87</v>
      </c>
      <c r="L50" s="4264">
        <v>21.3</v>
      </c>
      <c r="M50" s="4259">
        <v>21.45</v>
      </c>
      <c r="N50" s="4261">
        <v>12000</v>
      </c>
      <c r="O50" s="4262">
        <f t="shared" si="2"/>
        <v>11688</v>
      </c>
      <c r="P50" s="4265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4266">
        <v>24</v>
      </c>
      <c r="B51" s="4267">
        <v>5.45</v>
      </c>
      <c r="C51" s="4268">
        <v>6</v>
      </c>
      <c r="D51" s="4269">
        <v>12000</v>
      </c>
      <c r="E51" s="4270">
        <f t="shared" si="0"/>
        <v>11688</v>
      </c>
      <c r="F51" s="4271">
        <v>56</v>
      </c>
      <c r="G51" s="4272">
        <v>13.45</v>
      </c>
      <c r="H51" s="4268">
        <v>14</v>
      </c>
      <c r="I51" s="4269">
        <v>12000</v>
      </c>
      <c r="J51" s="4270">
        <f t="shared" si="1"/>
        <v>11688</v>
      </c>
      <c r="K51" s="4271">
        <v>88</v>
      </c>
      <c r="L51" s="4268">
        <v>21.45</v>
      </c>
      <c r="M51" s="4272">
        <v>22</v>
      </c>
      <c r="N51" s="4269">
        <v>12000</v>
      </c>
      <c r="O51" s="4270">
        <f t="shared" si="2"/>
        <v>11688</v>
      </c>
      <c r="P51" s="4273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4274">
        <v>25</v>
      </c>
      <c r="B52" s="4275">
        <v>6</v>
      </c>
      <c r="C52" s="4276">
        <v>6.15</v>
      </c>
      <c r="D52" s="4277">
        <v>12000</v>
      </c>
      <c r="E52" s="4278">
        <f t="shared" si="0"/>
        <v>11688</v>
      </c>
      <c r="F52" s="4279">
        <v>57</v>
      </c>
      <c r="G52" s="4275">
        <v>14</v>
      </c>
      <c r="H52" s="4280">
        <v>14.15</v>
      </c>
      <c r="I52" s="4277">
        <v>12000</v>
      </c>
      <c r="J52" s="4278">
        <f t="shared" si="1"/>
        <v>11688</v>
      </c>
      <c r="K52" s="4279">
        <v>89</v>
      </c>
      <c r="L52" s="4280">
        <v>22</v>
      </c>
      <c r="M52" s="4275">
        <v>22.15</v>
      </c>
      <c r="N52" s="4277">
        <v>12000</v>
      </c>
      <c r="O52" s="4278">
        <f t="shared" si="2"/>
        <v>11688</v>
      </c>
      <c r="P52" s="4281"/>
      <c r="Q52" t="s">
        <v>167</v>
      </c>
      <c r="S52" s="39">
        <f>AVERAGE(S28:S51)</f>
        <v>12000</v>
      </c>
    </row>
    <row r="53" spans="1:19" x14ac:dyDescent="0.2">
      <c r="A53" s="4282">
        <v>26</v>
      </c>
      <c r="B53" s="4283">
        <v>6.15</v>
      </c>
      <c r="C53" s="4284">
        <v>6.3</v>
      </c>
      <c r="D53" s="4285">
        <v>12000</v>
      </c>
      <c r="E53" s="4286">
        <f t="shared" si="0"/>
        <v>11688</v>
      </c>
      <c r="F53" s="4287">
        <v>58</v>
      </c>
      <c r="G53" s="4288">
        <v>14.15</v>
      </c>
      <c r="H53" s="4284">
        <v>14.3</v>
      </c>
      <c r="I53" s="4285">
        <v>12000</v>
      </c>
      <c r="J53" s="4286">
        <f t="shared" si="1"/>
        <v>11688</v>
      </c>
      <c r="K53" s="4287">
        <v>90</v>
      </c>
      <c r="L53" s="4284">
        <v>22.15</v>
      </c>
      <c r="M53" s="4288">
        <v>22.3</v>
      </c>
      <c r="N53" s="4285">
        <v>12000</v>
      </c>
      <c r="O53" s="4286">
        <f t="shared" si="2"/>
        <v>11688</v>
      </c>
      <c r="P53" s="4289"/>
    </row>
    <row r="54" spans="1:19" x14ac:dyDescent="0.2">
      <c r="A54" s="4290">
        <v>27</v>
      </c>
      <c r="B54" s="4291">
        <v>6.3</v>
      </c>
      <c r="C54" s="4292">
        <v>6.45</v>
      </c>
      <c r="D54" s="4293">
        <v>12000</v>
      </c>
      <c r="E54" s="4294">
        <f t="shared" si="0"/>
        <v>11688</v>
      </c>
      <c r="F54" s="4295">
        <v>59</v>
      </c>
      <c r="G54" s="4291">
        <v>14.3</v>
      </c>
      <c r="H54" s="4296">
        <v>14.45</v>
      </c>
      <c r="I54" s="4293">
        <v>12000</v>
      </c>
      <c r="J54" s="4294">
        <f t="shared" si="1"/>
        <v>11688</v>
      </c>
      <c r="K54" s="4295">
        <v>91</v>
      </c>
      <c r="L54" s="4296">
        <v>22.3</v>
      </c>
      <c r="M54" s="4291">
        <v>22.45</v>
      </c>
      <c r="N54" s="4293">
        <v>12000</v>
      </c>
      <c r="O54" s="4294">
        <f t="shared" si="2"/>
        <v>11688</v>
      </c>
      <c r="P54" s="4297"/>
    </row>
    <row r="55" spans="1:19" x14ac:dyDescent="0.2">
      <c r="A55" s="4298">
        <v>28</v>
      </c>
      <c r="B55" s="4299">
        <v>6.45</v>
      </c>
      <c r="C55" s="4300">
        <v>7</v>
      </c>
      <c r="D55" s="4301">
        <v>12000</v>
      </c>
      <c r="E55" s="4302">
        <f t="shared" si="0"/>
        <v>11688</v>
      </c>
      <c r="F55" s="4303">
        <v>60</v>
      </c>
      <c r="G55" s="4304">
        <v>14.45</v>
      </c>
      <c r="H55" s="4304">
        <v>15</v>
      </c>
      <c r="I55" s="4301">
        <v>12000</v>
      </c>
      <c r="J55" s="4302">
        <f t="shared" si="1"/>
        <v>11688</v>
      </c>
      <c r="K55" s="4303">
        <v>92</v>
      </c>
      <c r="L55" s="4300">
        <v>22.45</v>
      </c>
      <c r="M55" s="4304">
        <v>23</v>
      </c>
      <c r="N55" s="4301">
        <v>12000</v>
      </c>
      <c r="O55" s="4302">
        <f t="shared" si="2"/>
        <v>11688</v>
      </c>
      <c r="P55" s="4305"/>
    </row>
    <row r="56" spans="1:19" x14ac:dyDescent="0.2">
      <c r="A56" s="4306">
        <v>29</v>
      </c>
      <c r="B56" s="4307">
        <v>7</v>
      </c>
      <c r="C56" s="4308">
        <v>7.15</v>
      </c>
      <c r="D56" s="4309">
        <v>12000</v>
      </c>
      <c r="E56" s="4310">
        <f t="shared" si="0"/>
        <v>11688</v>
      </c>
      <c r="F56" s="4311">
        <v>61</v>
      </c>
      <c r="G56" s="4307">
        <v>15</v>
      </c>
      <c r="H56" s="4307">
        <v>15.15</v>
      </c>
      <c r="I56" s="4309">
        <v>12000</v>
      </c>
      <c r="J56" s="4310">
        <f t="shared" si="1"/>
        <v>11688</v>
      </c>
      <c r="K56" s="4311">
        <v>93</v>
      </c>
      <c r="L56" s="4312">
        <v>23</v>
      </c>
      <c r="M56" s="4307">
        <v>23.15</v>
      </c>
      <c r="N56" s="4309">
        <v>12000</v>
      </c>
      <c r="O56" s="4310">
        <f t="shared" si="2"/>
        <v>11688</v>
      </c>
      <c r="P56" s="4313"/>
    </row>
    <row r="57" spans="1:19" x14ac:dyDescent="0.2">
      <c r="A57" s="4314">
        <v>30</v>
      </c>
      <c r="B57" s="4315">
        <v>7.15</v>
      </c>
      <c r="C57" s="4316">
        <v>7.3</v>
      </c>
      <c r="D57" s="4317">
        <v>12000</v>
      </c>
      <c r="E57" s="4318">
        <f t="shared" si="0"/>
        <v>11688</v>
      </c>
      <c r="F57" s="4319">
        <v>62</v>
      </c>
      <c r="G57" s="4320">
        <v>15.15</v>
      </c>
      <c r="H57" s="4320">
        <v>15.3</v>
      </c>
      <c r="I57" s="4317">
        <v>12000</v>
      </c>
      <c r="J57" s="4318">
        <f t="shared" si="1"/>
        <v>11688</v>
      </c>
      <c r="K57" s="4319">
        <v>94</v>
      </c>
      <c r="L57" s="4320">
        <v>23.15</v>
      </c>
      <c r="M57" s="4320">
        <v>23.3</v>
      </c>
      <c r="N57" s="4317">
        <v>12000</v>
      </c>
      <c r="O57" s="4318">
        <f t="shared" si="2"/>
        <v>11688</v>
      </c>
      <c r="P57" s="4321"/>
    </row>
    <row r="58" spans="1:19" x14ac:dyDescent="0.2">
      <c r="A58" s="4322">
        <v>31</v>
      </c>
      <c r="B58" s="4323">
        <v>7.3</v>
      </c>
      <c r="C58" s="4324">
        <v>7.45</v>
      </c>
      <c r="D58" s="4325">
        <v>12000</v>
      </c>
      <c r="E58" s="4326">
        <f t="shared" si="0"/>
        <v>11688</v>
      </c>
      <c r="F58" s="4327">
        <v>63</v>
      </c>
      <c r="G58" s="4323">
        <v>15.3</v>
      </c>
      <c r="H58" s="4323">
        <v>15.45</v>
      </c>
      <c r="I58" s="4325">
        <v>12000</v>
      </c>
      <c r="J58" s="4326">
        <f t="shared" si="1"/>
        <v>11688</v>
      </c>
      <c r="K58" s="4327">
        <v>95</v>
      </c>
      <c r="L58" s="4323">
        <v>23.3</v>
      </c>
      <c r="M58" s="4323">
        <v>23.45</v>
      </c>
      <c r="N58" s="4325">
        <v>12000</v>
      </c>
      <c r="O58" s="4326">
        <f t="shared" si="2"/>
        <v>11688</v>
      </c>
      <c r="P58" s="4328"/>
    </row>
    <row r="59" spans="1:19" x14ac:dyDescent="0.2">
      <c r="A59" s="4329">
        <v>32</v>
      </c>
      <c r="B59" s="4330">
        <v>7.45</v>
      </c>
      <c r="C59" s="4331">
        <v>8</v>
      </c>
      <c r="D59" s="4332">
        <v>12000</v>
      </c>
      <c r="E59" s="4333">
        <f t="shared" si="0"/>
        <v>11688</v>
      </c>
      <c r="F59" s="4334">
        <v>64</v>
      </c>
      <c r="G59" s="4335">
        <v>15.45</v>
      </c>
      <c r="H59" s="4335">
        <v>16</v>
      </c>
      <c r="I59" s="4332">
        <v>12000</v>
      </c>
      <c r="J59" s="4333">
        <f t="shared" si="1"/>
        <v>11688</v>
      </c>
      <c r="K59" s="4334">
        <v>96</v>
      </c>
      <c r="L59" s="4335">
        <v>23.45</v>
      </c>
      <c r="M59" s="4335">
        <v>24</v>
      </c>
      <c r="N59" s="4332">
        <v>12000</v>
      </c>
      <c r="O59" s="4333">
        <f t="shared" si="2"/>
        <v>11688</v>
      </c>
      <c r="P59" s="4336"/>
    </row>
    <row r="60" spans="1:19" x14ac:dyDescent="0.2">
      <c r="A60" s="4337" t="s">
        <v>27</v>
      </c>
      <c r="B60" s="4338"/>
      <c r="C60" s="4338"/>
      <c r="D60" s="4339">
        <f>SUM(D28:D59)</f>
        <v>384000</v>
      </c>
      <c r="E60" s="4340">
        <f>SUM(E28:E59)</f>
        <v>374016</v>
      </c>
      <c r="F60" s="4338"/>
      <c r="G60" s="4338"/>
      <c r="H60" s="4338"/>
      <c r="I60" s="4339">
        <f>SUM(I28:I59)</f>
        <v>384000</v>
      </c>
      <c r="J60" s="4340">
        <f>SUM(J28:J59)</f>
        <v>374016</v>
      </c>
      <c r="K60" s="4338"/>
      <c r="L60" s="4338"/>
      <c r="M60" s="4338"/>
      <c r="N60" s="4338">
        <f>SUM(N28:N59)</f>
        <v>384000</v>
      </c>
      <c r="O60" s="4340">
        <f>SUM(O28:O59)</f>
        <v>374016</v>
      </c>
      <c r="P60" s="4341"/>
    </row>
    <row r="64" spans="1:19" x14ac:dyDescent="0.2">
      <c r="A64" t="s">
        <v>59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4342"/>
      <c r="B66" s="4343"/>
      <c r="C66" s="4343"/>
      <c r="D66" s="4344"/>
      <c r="E66" s="4343"/>
      <c r="F66" s="4343"/>
      <c r="G66" s="4343"/>
      <c r="H66" s="4343"/>
      <c r="I66" s="4344"/>
      <c r="J66" s="4345"/>
      <c r="K66" s="4343"/>
      <c r="L66" s="4343"/>
      <c r="M66" s="4343"/>
      <c r="N66" s="4343"/>
      <c r="O66" s="4343"/>
      <c r="P66" s="4346"/>
    </row>
    <row r="67" spans="1:16" x14ac:dyDescent="0.2">
      <c r="A67" s="4347" t="s">
        <v>28</v>
      </c>
      <c r="B67" s="4348"/>
      <c r="C67" s="4348"/>
      <c r="D67" s="4349"/>
      <c r="E67" s="4350"/>
      <c r="F67" s="4348"/>
      <c r="G67" s="4348"/>
      <c r="H67" s="4350"/>
      <c r="I67" s="4349"/>
      <c r="J67" s="4351"/>
      <c r="K67" s="4348"/>
      <c r="L67" s="4348"/>
      <c r="M67" s="4348"/>
      <c r="N67" s="4348"/>
      <c r="O67" s="4348"/>
      <c r="P67" s="4352"/>
    </row>
    <row r="68" spans="1:16" x14ac:dyDescent="0.2">
      <c r="A68" s="4353"/>
      <c r="B68" s="4354"/>
      <c r="C68" s="4354"/>
      <c r="D68" s="4354"/>
      <c r="E68" s="4354"/>
      <c r="F68" s="4354"/>
      <c r="G68" s="4354"/>
      <c r="H68" s="4354"/>
      <c r="I68" s="4354"/>
      <c r="J68" s="4354"/>
      <c r="K68" s="4354"/>
      <c r="L68" s="4355"/>
      <c r="M68" s="4355"/>
      <c r="N68" s="4355"/>
      <c r="O68" s="4355"/>
      <c r="P68" s="4356"/>
    </row>
    <row r="69" spans="1:16" x14ac:dyDescent="0.2">
      <c r="A69" s="4357"/>
      <c r="B69" s="4358"/>
      <c r="C69" s="4358"/>
      <c r="D69" s="4359"/>
      <c r="E69" s="4360"/>
      <c r="F69" s="4358"/>
      <c r="G69" s="4358"/>
      <c r="H69" s="4360"/>
      <c r="I69" s="4359"/>
      <c r="J69" s="4361"/>
      <c r="K69" s="4358"/>
      <c r="L69" s="4358"/>
      <c r="M69" s="4358"/>
      <c r="N69" s="4358"/>
      <c r="O69" s="4358"/>
      <c r="P69" s="4362"/>
    </row>
    <row r="70" spans="1:16" x14ac:dyDescent="0.2">
      <c r="A70" s="4363"/>
      <c r="B70" s="4364"/>
      <c r="C70" s="4364"/>
      <c r="D70" s="4365"/>
      <c r="E70" s="4366"/>
      <c r="F70" s="4364"/>
      <c r="G70" s="4364"/>
      <c r="H70" s="4366"/>
      <c r="I70" s="4365"/>
      <c r="J70" s="4364"/>
      <c r="K70" s="4364"/>
      <c r="L70" s="4364"/>
      <c r="M70" s="4364"/>
      <c r="N70" s="4364"/>
      <c r="O70" s="4364"/>
      <c r="P70" s="4367"/>
    </row>
    <row r="71" spans="1:16" x14ac:dyDescent="0.2">
      <c r="A71" s="4368"/>
      <c r="B71" s="4369"/>
      <c r="C71" s="4369"/>
      <c r="D71" s="4370"/>
      <c r="E71" s="4371"/>
      <c r="F71" s="4369"/>
      <c r="G71" s="4369"/>
      <c r="H71" s="4371"/>
      <c r="I71" s="4370"/>
      <c r="J71" s="4369"/>
      <c r="K71" s="4369"/>
      <c r="L71" s="4369"/>
      <c r="M71" s="4369"/>
      <c r="N71" s="4369"/>
      <c r="O71" s="4369"/>
      <c r="P71" s="4372"/>
    </row>
    <row r="72" spans="1:16" x14ac:dyDescent="0.2">
      <c r="A72" s="4373"/>
      <c r="B72" s="4374"/>
      <c r="C72" s="4374"/>
      <c r="D72" s="4375"/>
      <c r="E72" s="4376"/>
      <c r="F72" s="4374"/>
      <c r="G72" s="4374"/>
      <c r="H72" s="4376"/>
      <c r="I72" s="4375"/>
      <c r="J72" s="4374"/>
      <c r="K72" s="4374"/>
      <c r="L72" s="4374"/>
      <c r="M72" s="4374" t="s">
        <v>29</v>
      </c>
      <c r="N72" s="4374"/>
      <c r="O72" s="4374"/>
      <c r="P72" s="4377"/>
    </row>
    <row r="73" spans="1:16" x14ac:dyDescent="0.2">
      <c r="A73" s="4378"/>
      <c r="B73" s="4379"/>
      <c r="C73" s="4379"/>
      <c r="D73" s="4380"/>
      <c r="E73" s="4381"/>
      <c r="F73" s="4379"/>
      <c r="G73" s="4379"/>
      <c r="H73" s="4381"/>
      <c r="I73" s="4380"/>
      <c r="J73" s="4379"/>
      <c r="K73" s="4379"/>
      <c r="L73" s="4379"/>
      <c r="M73" s="4379" t="s">
        <v>30</v>
      </c>
      <c r="N73" s="4379"/>
      <c r="O73" s="4379"/>
      <c r="P73" s="4382"/>
    </row>
    <row r="74" spans="1:16" ht="15.75" x14ac:dyDescent="0.25">
      <c r="E74" s="4383"/>
      <c r="H74" s="4383"/>
    </row>
    <row r="75" spans="1:16" ht="15.75" x14ac:dyDescent="0.25">
      <c r="C75" s="4384"/>
      <c r="E75" s="4385"/>
      <c r="H75" s="4385"/>
    </row>
    <row r="76" spans="1:16" ht="15.75" x14ac:dyDescent="0.25">
      <c r="E76" s="4386"/>
      <c r="H76" s="4386"/>
    </row>
    <row r="77" spans="1:16" ht="15.75" x14ac:dyDescent="0.25">
      <c r="E77" s="4387"/>
      <c r="H77" s="4387"/>
    </row>
    <row r="78" spans="1:16" ht="15.75" x14ac:dyDescent="0.25">
      <c r="E78" s="4388"/>
      <c r="H78" s="4388"/>
    </row>
    <row r="79" spans="1:16" ht="15.75" x14ac:dyDescent="0.25">
      <c r="E79" s="4389"/>
      <c r="H79" s="4389"/>
    </row>
    <row r="80" spans="1:16" ht="15.75" x14ac:dyDescent="0.25">
      <c r="E80" s="4390"/>
      <c r="H80" s="4390"/>
    </row>
    <row r="81" spans="5:13" ht="15.75" x14ac:dyDescent="0.25">
      <c r="E81" s="4391"/>
      <c r="H81" s="4391"/>
    </row>
    <row r="82" spans="5:13" ht="15.75" x14ac:dyDescent="0.25">
      <c r="E82" s="4392"/>
      <c r="H82" s="4392"/>
    </row>
    <row r="83" spans="5:13" ht="15.75" x14ac:dyDescent="0.25">
      <c r="E83" s="4393"/>
      <c r="H83" s="4393"/>
    </row>
    <row r="84" spans="5:13" ht="15.75" x14ac:dyDescent="0.25">
      <c r="E84" s="4394"/>
      <c r="H84" s="4394"/>
    </row>
    <row r="85" spans="5:13" ht="15.75" x14ac:dyDescent="0.25">
      <c r="E85" s="4395"/>
      <c r="H85" s="4395"/>
    </row>
    <row r="86" spans="5:13" ht="15.75" x14ac:dyDescent="0.25">
      <c r="E86" s="4396"/>
      <c r="H86" s="4396"/>
    </row>
    <row r="87" spans="5:13" ht="15.75" x14ac:dyDescent="0.25">
      <c r="E87" s="4397"/>
      <c r="H87" s="4397"/>
    </row>
    <row r="88" spans="5:13" ht="15.75" x14ac:dyDescent="0.25">
      <c r="E88" s="4398"/>
      <c r="H88" s="4398"/>
    </row>
    <row r="89" spans="5:13" ht="15.75" x14ac:dyDescent="0.25">
      <c r="E89" s="4399"/>
      <c r="H89" s="4399"/>
    </row>
    <row r="90" spans="5:13" ht="15.75" x14ac:dyDescent="0.25">
      <c r="E90" s="4400"/>
      <c r="H90" s="4400"/>
    </row>
    <row r="91" spans="5:13" ht="15.75" x14ac:dyDescent="0.25">
      <c r="E91" s="4401"/>
      <c r="H91" s="4401"/>
    </row>
    <row r="92" spans="5:13" ht="15.75" x14ac:dyDescent="0.25">
      <c r="E92" s="4402"/>
      <c r="H92" s="4402"/>
    </row>
    <row r="93" spans="5:13" ht="15.75" x14ac:dyDescent="0.25">
      <c r="E93" s="4403"/>
      <c r="H93" s="4403"/>
    </row>
    <row r="94" spans="5:13" ht="15.75" x14ac:dyDescent="0.25">
      <c r="E94" s="4404"/>
      <c r="H94" s="4404"/>
    </row>
    <row r="95" spans="5:13" ht="15.75" x14ac:dyDescent="0.25">
      <c r="E95" s="4405"/>
      <c r="H95" s="4405"/>
    </row>
    <row r="96" spans="5:13" ht="15.75" x14ac:dyDescent="0.25">
      <c r="E96" s="4406"/>
      <c r="H96" s="4406"/>
      <c r="M96" s="4407" t="s">
        <v>8</v>
      </c>
    </row>
    <row r="97" spans="5:14" ht="15.75" x14ac:dyDescent="0.25">
      <c r="E97" s="4408"/>
      <c r="H97" s="4408"/>
    </row>
    <row r="98" spans="5:14" ht="15.75" x14ac:dyDescent="0.25">
      <c r="E98" s="4409"/>
      <c r="H98" s="4409"/>
    </row>
    <row r="99" spans="5:14" ht="15.75" x14ac:dyDescent="0.25">
      <c r="E99" s="4410"/>
      <c r="H99" s="4410"/>
    </row>
    <row r="101" spans="5:14" x14ac:dyDescent="0.2">
      <c r="N101" s="4411"/>
    </row>
    <row r="126" spans="4:4" x14ac:dyDescent="0.2">
      <c r="D126" s="4412"/>
    </row>
  </sheetData>
  <mergeCells count="1">
    <mergeCell ref="Q27:R27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Q27" sqref="Q27:S52"/>
    </sheetView>
  </sheetViews>
  <sheetFormatPr defaultColWidth="9.140625" defaultRowHeight="12.75" customHeight="1" x14ac:dyDescent="0.2"/>
  <sheetData>
    <row r="1" spans="1:16" ht="12.75" customHeight="1" x14ac:dyDescent="0.2">
      <c r="A1" s="4413"/>
      <c r="B1" s="4414"/>
      <c r="C1" s="4414"/>
      <c r="D1" s="4415"/>
      <c r="E1" s="4414"/>
      <c r="F1" s="4414"/>
      <c r="G1" s="4414"/>
      <c r="H1" s="4414"/>
      <c r="I1" s="4415"/>
      <c r="J1" s="4414"/>
      <c r="K1" s="4414"/>
      <c r="L1" s="4414"/>
      <c r="M1" s="4414"/>
      <c r="N1" s="4414"/>
      <c r="O1" s="4414"/>
      <c r="P1" s="4416"/>
    </row>
    <row r="2" spans="1:16" ht="12.75" customHeight="1" x14ac:dyDescent="0.2">
      <c r="A2" s="4417" t="s">
        <v>0</v>
      </c>
      <c r="B2" s="4418"/>
      <c r="C2" s="4418"/>
      <c r="D2" s="4418"/>
      <c r="E2" s="4418"/>
      <c r="F2" s="4418"/>
      <c r="G2" s="4418"/>
      <c r="H2" s="4418"/>
      <c r="I2" s="4418"/>
      <c r="J2" s="4418"/>
      <c r="K2" s="4418"/>
      <c r="L2" s="4418"/>
      <c r="M2" s="4418"/>
      <c r="N2" s="4418"/>
      <c r="O2" s="4418"/>
      <c r="P2" s="4419"/>
    </row>
    <row r="3" spans="1:16" ht="12.75" customHeight="1" x14ac:dyDescent="0.2">
      <c r="A3" s="4420"/>
      <c r="B3" s="4421"/>
      <c r="C3" s="4421"/>
      <c r="D3" s="4421"/>
      <c r="E3" s="4421"/>
      <c r="F3" s="4421"/>
      <c r="G3" s="4421"/>
      <c r="H3" s="4421"/>
      <c r="I3" s="4421"/>
      <c r="J3" s="4421"/>
      <c r="K3" s="4421"/>
      <c r="L3" s="4421"/>
      <c r="M3" s="4421"/>
      <c r="N3" s="4421"/>
      <c r="O3" s="4421"/>
      <c r="P3" s="4422"/>
    </row>
    <row r="4" spans="1:16" ht="12.75" customHeight="1" x14ac:dyDescent="0.2">
      <c r="A4" s="4423" t="s">
        <v>60</v>
      </c>
      <c r="B4" s="4424"/>
      <c r="C4" s="4424"/>
      <c r="D4" s="4424"/>
      <c r="E4" s="4424"/>
      <c r="F4" s="4424"/>
      <c r="G4" s="4424"/>
      <c r="H4" s="4424"/>
      <c r="I4" s="4424"/>
      <c r="J4" s="4425"/>
      <c r="K4" s="4426"/>
      <c r="L4" s="4426"/>
      <c r="M4" s="4426"/>
      <c r="N4" s="4426"/>
      <c r="O4" s="4426"/>
      <c r="P4" s="4427"/>
    </row>
    <row r="5" spans="1:16" ht="12.75" customHeight="1" x14ac:dyDescent="0.2">
      <c r="A5" s="4428"/>
      <c r="B5" s="4429"/>
      <c r="C5" s="4429"/>
      <c r="D5" s="4430"/>
      <c r="E5" s="4429"/>
      <c r="F5" s="4429"/>
      <c r="G5" s="4429"/>
      <c r="H5" s="4429"/>
      <c r="I5" s="4430"/>
      <c r="J5" s="4429"/>
      <c r="K5" s="4429"/>
      <c r="L5" s="4429"/>
      <c r="M5" s="4429"/>
      <c r="N5" s="4429"/>
      <c r="O5" s="4429"/>
      <c r="P5" s="4431"/>
    </row>
    <row r="6" spans="1:16" ht="12.75" customHeight="1" x14ac:dyDescent="0.2">
      <c r="A6" s="4432" t="s">
        <v>2</v>
      </c>
      <c r="B6" s="4433"/>
      <c r="C6" s="4433"/>
      <c r="D6" s="4434"/>
      <c r="E6" s="4433"/>
      <c r="F6" s="4433"/>
      <c r="G6" s="4433"/>
      <c r="H6" s="4433"/>
      <c r="I6" s="4434"/>
      <c r="J6" s="4433"/>
      <c r="K6" s="4433"/>
      <c r="L6" s="4433"/>
      <c r="M6" s="4433"/>
      <c r="N6" s="4433"/>
      <c r="O6" s="4433"/>
      <c r="P6" s="4435"/>
    </row>
    <row r="7" spans="1:16" ht="12.75" customHeight="1" x14ac:dyDescent="0.2">
      <c r="A7" s="4436" t="s">
        <v>3</v>
      </c>
      <c r="B7" s="4437"/>
      <c r="C7" s="4437"/>
      <c r="D7" s="4438"/>
      <c r="E7" s="4437"/>
      <c r="F7" s="4437"/>
      <c r="G7" s="4437"/>
      <c r="H7" s="4437"/>
      <c r="I7" s="4438"/>
      <c r="J7" s="4437"/>
      <c r="K7" s="4437"/>
      <c r="L7" s="4437"/>
      <c r="M7" s="4437"/>
      <c r="N7" s="4437"/>
      <c r="O7" s="4437"/>
      <c r="P7" s="4439"/>
    </row>
    <row r="8" spans="1:16" ht="12.75" customHeight="1" x14ac:dyDescent="0.2">
      <c r="A8" s="4440" t="s">
        <v>4</v>
      </c>
      <c r="B8" s="4441"/>
      <c r="C8" s="4441"/>
      <c r="D8" s="4442"/>
      <c r="E8" s="4441"/>
      <c r="F8" s="4441"/>
      <c r="G8" s="4441"/>
      <c r="H8" s="4441"/>
      <c r="I8" s="4442"/>
      <c r="J8" s="4441"/>
      <c r="K8" s="4441"/>
      <c r="L8" s="4441"/>
      <c r="M8" s="4441"/>
      <c r="N8" s="4441"/>
      <c r="O8" s="4441"/>
      <c r="P8" s="4443"/>
    </row>
    <row r="9" spans="1:16" ht="12.75" customHeight="1" x14ac:dyDescent="0.2">
      <c r="A9" s="4444" t="s">
        <v>5</v>
      </c>
      <c r="B9" s="4445"/>
      <c r="C9" s="4445"/>
      <c r="D9" s="4446"/>
      <c r="E9" s="4445"/>
      <c r="F9" s="4445"/>
      <c r="G9" s="4445"/>
      <c r="H9" s="4445"/>
      <c r="I9" s="4446"/>
      <c r="J9" s="4445"/>
      <c r="K9" s="4445"/>
      <c r="L9" s="4445"/>
      <c r="M9" s="4445"/>
      <c r="N9" s="4445"/>
      <c r="O9" s="4445"/>
      <c r="P9" s="4447"/>
    </row>
    <row r="10" spans="1:16" ht="12.75" customHeight="1" x14ac:dyDescent="0.2">
      <c r="A10" s="4448" t="s">
        <v>6</v>
      </c>
      <c r="B10" s="4449"/>
      <c r="C10" s="4449"/>
      <c r="D10" s="4450"/>
      <c r="E10" s="4449"/>
      <c r="F10" s="4449"/>
      <c r="G10" s="4449"/>
      <c r="H10" s="4449"/>
      <c r="I10" s="4450"/>
      <c r="J10" s="4449"/>
      <c r="K10" s="4449"/>
      <c r="L10" s="4449"/>
      <c r="M10" s="4449"/>
      <c r="N10" s="4449"/>
      <c r="O10" s="4449"/>
      <c r="P10" s="4451"/>
    </row>
    <row r="11" spans="1:16" ht="12.75" customHeight="1" x14ac:dyDescent="0.2">
      <c r="A11" s="4452"/>
      <c r="B11" s="4453"/>
      <c r="C11" s="4453"/>
      <c r="D11" s="4454"/>
      <c r="E11" s="4453"/>
      <c r="F11" s="4453"/>
      <c r="G11" s="4455"/>
      <c r="H11" s="4453"/>
      <c r="I11" s="4454"/>
      <c r="J11" s="4453"/>
      <c r="K11" s="4453"/>
      <c r="L11" s="4453"/>
      <c r="M11" s="4453"/>
      <c r="N11" s="4453"/>
      <c r="O11" s="4453"/>
      <c r="P11" s="4456"/>
    </row>
    <row r="12" spans="1:16" ht="12.75" customHeight="1" x14ac:dyDescent="0.2">
      <c r="A12" s="4457" t="s">
        <v>61</v>
      </c>
      <c r="B12" s="4458"/>
      <c r="C12" s="4458"/>
      <c r="D12" s="4459"/>
      <c r="E12" s="4458" t="s">
        <v>8</v>
      </c>
      <c r="F12" s="4458"/>
      <c r="G12" s="4458"/>
      <c r="H12" s="4458"/>
      <c r="I12" s="4459"/>
      <c r="J12" s="4458"/>
      <c r="K12" s="4458"/>
      <c r="L12" s="4458"/>
      <c r="M12" s="4458"/>
      <c r="N12" s="4460" t="s">
        <v>62</v>
      </c>
      <c r="O12" s="4458"/>
      <c r="P12" s="4461"/>
    </row>
    <row r="13" spans="1:16" ht="12.75" customHeight="1" x14ac:dyDescent="0.2">
      <c r="A13" s="4462"/>
      <c r="B13" s="4463"/>
      <c r="C13" s="4463"/>
      <c r="D13" s="4464"/>
      <c r="E13" s="4463"/>
      <c r="F13" s="4463"/>
      <c r="G13" s="4463"/>
      <c r="H13" s="4463"/>
      <c r="I13" s="4464"/>
      <c r="J13" s="4463"/>
      <c r="K13" s="4463"/>
      <c r="L13" s="4463"/>
      <c r="M13" s="4463"/>
      <c r="N13" s="4463"/>
      <c r="O13" s="4463"/>
      <c r="P13" s="4465"/>
    </row>
    <row r="14" spans="1:16" ht="12.75" customHeight="1" x14ac:dyDescent="0.2">
      <c r="A14" s="4466" t="s">
        <v>10</v>
      </c>
      <c r="B14" s="4467"/>
      <c r="C14" s="4467"/>
      <c r="D14" s="4468"/>
      <c r="E14" s="4467"/>
      <c r="F14" s="4467"/>
      <c r="G14" s="4467"/>
      <c r="H14" s="4467"/>
      <c r="I14" s="4468"/>
      <c r="J14" s="4467"/>
      <c r="K14" s="4467"/>
      <c r="L14" s="4467"/>
      <c r="M14" s="4467"/>
      <c r="N14" s="4469"/>
      <c r="O14" s="4470"/>
      <c r="P14" s="4471"/>
    </row>
    <row r="15" spans="1:16" ht="12.75" customHeight="1" x14ac:dyDescent="0.2">
      <c r="A15" s="4472"/>
      <c r="B15" s="4473"/>
      <c r="C15" s="4473"/>
      <c r="D15" s="4474"/>
      <c r="E15" s="4473"/>
      <c r="F15" s="4473"/>
      <c r="G15" s="4473"/>
      <c r="H15" s="4473"/>
      <c r="I15" s="4474"/>
      <c r="J15" s="4473"/>
      <c r="K15" s="4473"/>
      <c r="L15" s="4473"/>
      <c r="M15" s="4473"/>
      <c r="N15" s="4475" t="s">
        <v>11</v>
      </c>
      <c r="O15" s="4476" t="s">
        <v>12</v>
      </c>
      <c r="P15" s="4477"/>
    </row>
    <row r="16" spans="1:16" ht="12.75" customHeight="1" x14ac:dyDescent="0.2">
      <c r="A16" s="4478" t="s">
        <v>13</v>
      </c>
      <c r="B16" s="4479"/>
      <c r="C16" s="4479"/>
      <c r="D16" s="4480"/>
      <c r="E16" s="4479"/>
      <c r="F16" s="4479"/>
      <c r="G16" s="4479"/>
      <c r="H16" s="4479"/>
      <c r="I16" s="4480"/>
      <c r="J16" s="4479"/>
      <c r="K16" s="4479"/>
      <c r="L16" s="4479"/>
      <c r="M16" s="4479"/>
      <c r="N16" s="4481"/>
      <c r="O16" s="4482"/>
      <c r="P16" s="4482"/>
    </row>
    <row r="17" spans="1:47" ht="12.75" customHeight="1" x14ac:dyDescent="0.2">
      <c r="A17" s="4483" t="s">
        <v>14</v>
      </c>
      <c r="B17" s="4484"/>
      <c r="C17" s="4484"/>
      <c r="D17" s="4485"/>
      <c r="E17" s="4484"/>
      <c r="F17" s="4484"/>
      <c r="G17" s="4484"/>
      <c r="H17" s="4484"/>
      <c r="I17" s="4485"/>
      <c r="J17" s="4484"/>
      <c r="K17" s="4484"/>
      <c r="L17" s="4484"/>
      <c r="M17" s="4484"/>
      <c r="N17" s="4486" t="s">
        <v>15</v>
      </c>
      <c r="O17" s="4487" t="s">
        <v>16</v>
      </c>
      <c r="P17" s="4488"/>
    </row>
    <row r="18" spans="1:47" ht="12.75" customHeight="1" x14ac:dyDescent="0.2">
      <c r="A18" s="4489"/>
      <c r="B18" s="4490"/>
      <c r="C18" s="4490"/>
      <c r="D18" s="4491"/>
      <c r="E18" s="4490"/>
      <c r="F18" s="4490"/>
      <c r="G18" s="4490"/>
      <c r="H18" s="4490"/>
      <c r="I18" s="4491"/>
      <c r="J18" s="4490"/>
      <c r="K18" s="4490"/>
      <c r="L18" s="4490"/>
      <c r="M18" s="4490"/>
      <c r="N18" s="4492"/>
      <c r="O18" s="4493"/>
      <c r="P18" s="4494" t="s">
        <v>8</v>
      </c>
    </row>
    <row r="19" spans="1:47" ht="12.75" customHeight="1" x14ac:dyDescent="0.2">
      <c r="A19" s="4495"/>
      <c r="B19" s="4496"/>
      <c r="C19" s="4496"/>
      <c r="D19" s="4497"/>
      <c r="E19" s="4496"/>
      <c r="F19" s="4496"/>
      <c r="G19" s="4496"/>
      <c r="H19" s="4496"/>
      <c r="I19" s="4497"/>
      <c r="J19" s="4496"/>
      <c r="K19" s="4498"/>
      <c r="L19" s="4496" t="s">
        <v>17</v>
      </c>
      <c r="M19" s="4496"/>
      <c r="N19" s="4499"/>
      <c r="O19" s="4500"/>
      <c r="P19" s="4501"/>
      <c r="AU19" s="4502"/>
    </row>
    <row r="20" spans="1:47" ht="12.75" customHeight="1" x14ac:dyDescent="0.2">
      <c r="A20" s="4503"/>
      <c r="B20" s="4504"/>
      <c r="C20" s="4504"/>
      <c r="D20" s="4505"/>
      <c r="E20" s="4504"/>
      <c r="F20" s="4504"/>
      <c r="G20" s="4504"/>
      <c r="H20" s="4504"/>
      <c r="I20" s="4505"/>
      <c r="J20" s="4504"/>
      <c r="K20" s="4504"/>
      <c r="L20" s="4504"/>
      <c r="M20" s="4504"/>
      <c r="N20" s="4506"/>
      <c r="O20" s="4507"/>
      <c r="P20" s="4508"/>
    </row>
    <row r="21" spans="1:47" ht="12.75" customHeight="1" x14ac:dyDescent="0.2">
      <c r="A21" s="4509"/>
      <c r="B21" s="4510"/>
      <c r="C21" s="4511"/>
      <c r="D21" s="4511"/>
      <c r="E21" s="4510"/>
      <c r="F21" s="4510"/>
      <c r="G21" s="4510"/>
      <c r="H21" s="4510" t="s">
        <v>8</v>
      </c>
      <c r="I21" s="4512"/>
      <c r="J21" s="4510"/>
      <c r="K21" s="4510"/>
      <c r="L21" s="4510"/>
      <c r="M21" s="4510"/>
      <c r="N21" s="4513"/>
      <c r="O21" s="4514"/>
      <c r="P21" s="4515"/>
    </row>
    <row r="22" spans="1:47" ht="12.75" customHeight="1" x14ac:dyDescent="0.2">
      <c r="A22" s="4516"/>
      <c r="B22" s="4517"/>
      <c r="C22" s="4517"/>
      <c r="D22" s="4518"/>
      <c r="E22" s="4517"/>
      <c r="F22" s="4517"/>
      <c r="G22" s="4517"/>
      <c r="H22" s="4517"/>
      <c r="I22" s="4518"/>
      <c r="J22" s="4517"/>
      <c r="K22" s="4517"/>
      <c r="L22" s="4517"/>
      <c r="M22" s="4517"/>
      <c r="N22" s="4517"/>
      <c r="O22" s="4517"/>
      <c r="P22" s="4519"/>
    </row>
    <row r="23" spans="1:47" ht="12.75" customHeight="1" x14ac:dyDescent="0.2">
      <c r="A23" s="4520" t="s">
        <v>18</v>
      </c>
      <c r="B23" s="4521"/>
      <c r="C23" s="4521"/>
      <c r="D23" s="4522"/>
      <c r="E23" s="4523" t="s">
        <v>19</v>
      </c>
      <c r="F23" s="4523"/>
      <c r="G23" s="4523"/>
      <c r="H23" s="4523"/>
      <c r="I23" s="4523"/>
      <c r="J23" s="4523"/>
      <c r="K23" s="4523"/>
      <c r="L23" s="4523"/>
      <c r="M23" s="4521"/>
      <c r="N23" s="4521"/>
      <c r="O23" s="4521"/>
      <c r="P23" s="4524"/>
    </row>
    <row r="24" spans="1:47" ht="15.75" x14ac:dyDescent="0.25">
      <c r="A24" s="4525"/>
      <c r="B24" s="4526"/>
      <c r="C24" s="4526"/>
      <c r="D24" s="4527"/>
      <c r="E24" s="4528" t="s">
        <v>20</v>
      </c>
      <c r="F24" s="4528"/>
      <c r="G24" s="4528"/>
      <c r="H24" s="4528"/>
      <c r="I24" s="4528"/>
      <c r="J24" s="4528"/>
      <c r="K24" s="4528"/>
      <c r="L24" s="4528"/>
      <c r="M24" s="4526"/>
      <c r="N24" s="4526"/>
      <c r="O24" s="4526"/>
      <c r="P24" s="4529"/>
    </row>
    <row r="25" spans="1:47" ht="12.75" customHeight="1" x14ac:dyDescent="0.2">
      <c r="A25" s="4530"/>
      <c r="B25" s="4531" t="s">
        <v>21</v>
      </c>
      <c r="C25" s="4532"/>
      <c r="D25" s="4532"/>
      <c r="E25" s="4532"/>
      <c r="F25" s="4532"/>
      <c r="G25" s="4532"/>
      <c r="H25" s="4532"/>
      <c r="I25" s="4532"/>
      <c r="J25" s="4532"/>
      <c r="K25" s="4532"/>
      <c r="L25" s="4532"/>
      <c r="M25" s="4532"/>
      <c r="N25" s="4532"/>
      <c r="O25" s="4533"/>
      <c r="P25" s="4534"/>
    </row>
    <row r="26" spans="1:47" ht="12.75" customHeight="1" x14ac:dyDescent="0.2">
      <c r="A26" s="4535" t="s">
        <v>22</v>
      </c>
      <c r="B26" s="4536" t="s">
        <v>23</v>
      </c>
      <c r="C26" s="4536"/>
      <c r="D26" s="4535" t="s">
        <v>24</v>
      </c>
      <c r="E26" s="4535" t="s">
        <v>25</v>
      </c>
      <c r="F26" s="4535" t="s">
        <v>22</v>
      </c>
      <c r="G26" s="4536" t="s">
        <v>23</v>
      </c>
      <c r="H26" s="4536"/>
      <c r="I26" s="4535" t="s">
        <v>24</v>
      </c>
      <c r="J26" s="4535" t="s">
        <v>25</v>
      </c>
      <c r="K26" s="4535" t="s">
        <v>22</v>
      </c>
      <c r="L26" s="4536" t="s">
        <v>23</v>
      </c>
      <c r="M26" s="4536"/>
      <c r="N26" s="4537" t="s">
        <v>24</v>
      </c>
      <c r="O26" s="4535" t="s">
        <v>25</v>
      </c>
      <c r="P26" s="4538"/>
    </row>
    <row r="27" spans="1:47" ht="12.75" customHeight="1" x14ac:dyDescent="0.2">
      <c r="A27" s="4539"/>
      <c r="B27" s="4540" t="s">
        <v>26</v>
      </c>
      <c r="C27" s="4540" t="s">
        <v>2</v>
      </c>
      <c r="D27" s="4539"/>
      <c r="E27" s="4539"/>
      <c r="F27" s="4539"/>
      <c r="G27" s="4540" t="s">
        <v>26</v>
      </c>
      <c r="H27" s="4540" t="s">
        <v>2</v>
      </c>
      <c r="I27" s="4539"/>
      <c r="J27" s="4539"/>
      <c r="K27" s="4539"/>
      <c r="L27" s="4540" t="s">
        <v>26</v>
      </c>
      <c r="M27" s="4540" t="s">
        <v>2</v>
      </c>
      <c r="N27" s="4541"/>
      <c r="O27" s="4539"/>
      <c r="P27" s="4542"/>
      <c r="Q27" s="41" t="s">
        <v>165</v>
      </c>
      <c r="R27" s="40"/>
      <c r="S27" t="s">
        <v>166</v>
      </c>
    </row>
    <row r="28" spans="1:47" ht="12.75" customHeight="1" x14ac:dyDescent="0.2">
      <c r="A28" s="4543">
        <v>1</v>
      </c>
      <c r="B28" s="4544">
        <v>0</v>
      </c>
      <c r="C28" s="4545">
        <v>0.15</v>
      </c>
      <c r="D28" s="4546">
        <v>12000</v>
      </c>
      <c r="E28" s="4547">
        <f t="shared" ref="E28:E59" si="0">D28*(100-2.6)/100</f>
        <v>11688</v>
      </c>
      <c r="F28" s="4548">
        <v>33</v>
      </c>
      <c r="G28" s="4549">
        <v>8</v>
      </c>
      <c r="H28" s="4549">
        <v>8.15</v>
      </c>
      <c r="I28" s="4546">
        <v>12000</v>
      </c>
      <c r="J28" s="4547">
        <f t="shared" ref="J28:J59" si="1">I28*(100-2.6)/100</f>
        <v>11688</v>
      </c>
      <c r="K28" s="4548">
        <v>65</v>
      </c>
      <c r="L28" s="4549">
        <v>16</v>
      </c>
      <c r="M28" s="4549">
        <v>16.149999999999999</v>
      </c>
      <c r="N28" s="4546">
        <v>12000</v>
      </c>
      <c r="O28" s="4547">
        <f t="shared" ref="O28:O59" si="2">N28*(100-2.6)/100</f>
        <v>11688</v>
      </c>
      <c r="P28" s="4550"/>
      <c r="Q28" s="9885">
        <v>0</v>
      </c>
      <c r="R28" s="10651">
        <v>0.15</v>
      </c>
      <c r="S28" s="39">
        <f>AVERAGE(D28:D31)</f>
        <v>12000</v>
      </c>
    </row>
    <row r="29" spans="1:47" ht="12.75" customHeight="1" x14ac:dyDescent="0.2">
      <c r="A29" s="4551">
        <v>2</v>
      </c>
      <c r="B29" s="4551">
        <v>0.15</v>
      </c>
      <c r="C29" s="4552">
        <v>0.3</v>
      </c>
      <c r="D29" s="4553">
        <v>12000</v>
      </c>
      <c r="E29" s="4554">
        <f t="shared" si="0"/>
        <v>11688</v>
      </c>
      <c r="F29" s="4555">
        <v>34</v>
      </c>
      <c r="G29" s="4556">
        <v>8.15</v>
      </c>
      <c r="H29" s="4556">
        <v>8.3000000000000007</v>
      </c>
      <c r="I29" s="4553">
        <v>12000</v>
      </c>
      <c r="J29" s="4554">
        <f t="shared" si="1"/>
        <v>11688</v>
      </c>
      <c r="K29" s="4555">
        <v>66</v>
      </c>
      <c r="L29" s="4556">
        <v>16.149999999999999</v>
      </c>
      <c r="M29" s="4556">
        <v>16.3</v>
      </c>
      <c r="N29" s="4553">
        <v>12000</v>
      </c>
      <c r="O29" s="4554">
        <f t="shared" si="2"/>
        <v>11688</v>
      </c>
      <c r="P29" s="4557"/>
      <c r="Q29" s="10655">
        <v>1</v>
      </c>
      <c r="R29" s="10651">
        <v>1.1499999999999999</v>
      </c>
      <c r="S29" s="39">
        <f>AVERAGE(D32:D35)</f>
        <v>12000</v>
      </c>
    </row>
    <row r="30" spans="1:47" ht="12.75" customHeight="1" x14ac:dyDescent="0.2">
      <c r="A30" s="4558">
        <v>3</v>
      </c>
      <c r="B30" s="4559">
        <v>0.3</v>
      </c>
      <c r="C30" s="4560">
        <v>0.45</v>
      </c>
      <c r="D30" s="4561">
        <v>12000</v>
      </c>
      <c r="E30" s="4562">
        <f t="shared" si="0"/>
        <v>11688</v>
      </c>
      <c r="F30" s="4563">
        <v>35</v>
      </c>
      <c r="G30" s="4564">
        <v>8.3000000000000007</v>
      </c>
      <c r="H30" s="4564">
        <v>8.4499999999999993</v>
      </c>
      <c r="I30" s="4561">
        <v>12000</v>
      </c>
      <c r="J30" s="4562">
        <f t="shared" si="1"/>
        <v>11688</v>
      </c>
      <c r="K30" s="4563">
        <v>67</v>
      </c>
      <c r="L30" s="4564">
        <v>16.3</v>
      </c>
      <c r="M30" s="4564">
        <v>16.45</v>
      </c>
      <c r="N30" s="4561">
        <v>12000</v>
      </c>
      <c r="O30" s="4562">
        <f t="shared" si="2"/>
        <v>11688</v>
      </c>
      <c r="P30" s="4565"/>
      <c r="Q30" s="10609">
        <v>2</v>
      </c>
      <c r="R30" s="10651">
        <v>2.15</v>
      </c>
      <c r="S30" s="39">
        <f>AVERAGE(D36:D39)</f>
        <v>12000</v>
      </c>
      <c r="V30" s="4566"/>
    </row>
    <row r="31" spans="1:47" ht="12.75" customHeight="1" x14ac:dyDescent="0.2">
      <c r="A31" s="4567">
        <v>4</v>
      </c>
      <c r="B31" s="4567">
        <v>0.45</v>
      </c>
      <c r="C31" s="4568">
        <v>1</v>
      </c>
      <c r="D31" s="4569">
        <v>12000</v>
      </c>
      <c r="E31" s="4570">
        <f t="shared" si="0"/>
        <v>11688</v>
      </c>
      <c r="F31" s="4571">
        <v>36</v>
      </c>
      <c r="G31" s="4568">
        <v>8.4499999999999993</v>
      </c>
      <c r="H31" s="4568">
        <v>9</v>
      </c>
      <c r="I31" s="4569">
        <v>12000</v>
      </c>
      <c r="J31" s="4570">
        <f t="shared" si="1"/>
        <v>11688</v>
      </c>
      <c r="K31" s="4571">
        <v>68</v>
      </c>
      <c r="L31" s="4568">
        <v>16.45</v>
      </c>
      <c r="M31" s="4568">
        <v>17</v>
      </c>
      <c r="N31" s="4569">
        <v>12000</v>
      </c>
      <c r="O31" s="4570">
        <f t="shared" si="2"/>
        <v>11688</v>
      </c>
      <c r="P31" s="4572"/>
      <c r="Q31" s="10609">
        <v>3</v>
      </c>
      <c r="R31" s="10626">
        <v>3.15</v>
      </c>
      <c r="S31" s="39">
        <f>AVERAGE(D40:D43)</f>
        <v>12000</v>
      </c>
    </row>
    <row r="32" spans="1:47" ht="12.75" customHeight="1" x14ac:dyDescent="0.2">
      <c r="A32" s="4573">
        <v>5</v>
      </c>
      <c r="B32" s="4574">
        <v>1</v>
      </c>
      <c r="C32" s="4575">
        <v>1.1499999999999999</v>
      </c>
      <c r="D32" s="4576">
        <v>12000</v>
      </c>
      <c r="E32" s="4577">
        <f t="shared" si="0"/>
        <v>11688</v>
      </c>
      <c r="F32" s="4578">
        <v>37</v>
      </c>
      <c r="G32" s="4574">
        <v>9</v>
      </c>
      <c r="H32" s="4574">
        <v>9.15</v>
      </c>
      <c r="I32" s="4576">
        <v>12000</v>
      </c>
      <c r="J32" s="4577">
        <f t="shared" si="1"/>
        <v>11688</v>
      </c>
      <c r="K32" s="4578">
        <v>69</v>
      </c>
      <c r="L32" s="4574">
        <v>17</v>
      </c>
      <c r="M32" s="4574">
        <v>17.149999999999999</v>
      </c>
      <c r="N32" s="4576">
        <v>12000</v>
      </c>
      <c r="O32" s="4577">
        <f t="shared" si="2"/>
        <v>11688</v>
      </c>
      <c r="P32" s="4579"/>
      <c r="Q32" s="10609">
        <v>4</v>
      </c>
      <c r="R32" s="10626">
        <v>4.1500000000000004</v>
      </c>
      <c r="S32" s="39">
        <f>AVERAGE(D44:D47)</f>
        <v>12000</v>
      </c>
      <c r="AQ32" s="4576"/>
    </row>
    <row r="33" spans="1:19" ht="12.75" customHeight="1" x14ac:dyDescent="0.2">
      <c r="A33" s="4580">
        <v>6</v>
      </c>
      <c r="B33" s="4581">
        <v>1.1499999999999999</v>
      </c>
      <c r="C33" s="4582">
        <v>1.3</v>
      </c>
      <c r="D33" s="4583">
        <v>12000</v>
      </c>
      <c r="E33" s="4584">
        <f t="shared" si="0"/>
        <v>11688</v>
      </c>
      <c r="F33" s="4585">
        <v>38</v>
      </c>
      <c r="G33" s="4582">
        <v>9.15</v>
      </c>
      <c r="H33" s="4582">
        <v>9.3000000000000007</v>
      </c>
      <c r="I33" s="4583">
        <v>12000</v>
      </c>
      <c r="J33" s="4584">
        <f t="shared" si="1"/>
        <v>11688</v>
      </c>
      <c r="K33" s="4585">
        <v>70</v>
      </c>
      <c r="L33" s="4582">
        <v>17.149999999999999</v>
      </c>
      <c r="M33" s="4582">
        <v>17.3</v>
      </c>
      <c r="N33" s="4583">
        <v>12000</v>
      </c>
      <c r="O33" s="4584">
        <f t="shared" si="2"/>
        <v>11688</v>
      </c>
      <c r="P33" s="4586"/>
      <c r="Q33" s="10655">
        <v>5</v>
      </c>
      <c r="R33" s="10626">
        <v>5.15</v>
      </c>
      <c r="S33" s="39">
        <f>AVERAGE(D48:D51)</f>
        <v>12000</v>
      </c>
    </row>
    <row r="34" spans="1:19" x14ac:dyDescent="0.2">
      <c r="A34" s="4587">
        <v>7</v>
      </c>
      <c r="B34" s="4588">
        <v>1.3</v>
      </c>
      <c r="C34" s="4589">
        <v>1.45</v>
      </c>
      <c r="D34" s="4590">
        <v>12000</v>
      </c>
      <c r="E34" s="4591">
        <f t="shared" si="0"/>
        <v>11688</v>
      </c>
      <c r="F34" s="4592">
        <v>39</v>
      </c>
      <c r="G34" s="4593">
        <v>9.3000000000000007</v>
      </c>
      <c r="H34" s="4593">
        <v>9.4499999999999993</v>
      </c>
      <c r="I34" s="4590">
        <v>12000</v>
      </c>
      <c r="J34" s="4591">
        <f t="shared" si="1"/>
        <v>11688</v>
      </c>
      <c r="K34" s="4592">
        <v>71</v>
      </c>
      <c r="L34" s="4593">
        <v>17.3</v>
      </c>
      <c r="M34" s="4593">
        <v>17.45</v>
      </c>
      <c r="N34" s="4590">
        <v>12000</v>
      </c>
      <c r="O34" s="4591">
        <f t="shared" si="2"/>
        <v>11688</v>
      </c>
      <c r="P34" s="4594"/>
      <c r="Q34" s="10655">
        <v>6</v>
      </c>
      <c r="R34" s="10626">
        <v>6.15</v>
      </c>
      <c r="S34" s="39">
        <f>AVERAGE(D52:D55)</f>
        <v>12000</v>
      </c>
    </row>
    <row r="35" spans="1:19" x14ac:dyDescent="0.2">
      <c r="A35" s="4595">
        <v>8</v>
      </c>
      <c r="B35" s="4595">
        <v>1.45</v>
      </c>
      <c r="C35" s="4596">
        <v>2</v>
      </c>
      <c r="D35" s="4597">
        <v>12000</v>
      </c>
      <c r="E35" s="4598">
        <f t="shared" si="0"/>
        <v>11688</v>
      </c>
      <c r="F35" s="4599">
        <v>40</v>
      </c>
      <c r="G35" s="4596">
        <v>9.4499999999999993</v>
      </c>
      <c r="H35" s="4596">
        <v>10</v>
      </c>
      <c r="I35" s="4597">
        <v>12000</v>
      </c>
      <c r="J35" s="4598">
        <f t="shared" si="1"/>
        <v>11688</v>
      </c>
      <c r="K35" s="4599">
        <v>72</v>
      </c>
      <c r="L35" s="4600">
        <v>17.45</v>
      </c>
      <c r="M35" s="4596">
        <v>18</v>
      </c>
      <c r="N35" s="4597">
        <v>12000</v>
      </c>
      <c r="O35" s="4598">
        <f t="shared" si="2"/>
        <v>11688</v>
      </c>
      <c r="P35" s="4601"/>
      <c r="Q35" s="10655">
        <v>7</v>
      </c>
      <c r="R35" s="10626">
        <v>7.15</v>
      </c>
      <c r="S35" s="39">
        <f>AVERAGE(D56:D59)</f>
        <v>12000</v>
      </c>
    </row>
    <row r="36" spans="1:19" x14ac:dyDescent="0.2">
      <c r="A36" s="4602">
        <v>9</v>
      </c>
      <c r="B36" s="4603">
        <v>2</v>
      </c>
      <c r="C36" s="4604">
        <v>2.15</v>
      </c>
      <c r="D36" s="4605">
        <v>12000</v>
      </c>
      <c r="E36" s="4606">
        <f t="shared" si="0"/>
        <v>11688</v>
      </c>
      <c r="F36" s="4607">
        <v>41</v>
      </c>
      <c r="G36" s="4608">
        <v>10</v>
      </c>
      <c r="H36" s="4609">
        <v>10.15</v>
      </c>
      <c r="I36" s="4605">
        <v>12000</v>
      </c>
      <c r="J36" s="4606">
        <f t="shared" si="1"/>
        <v>11688</v>
      </c>
      <c r="K36" s="4607">
        <v>73</v>
      </c>
      <c r="L36" s="4609">
        <v>18</v>
      </c>
      <c r="M36" s="4608">
        <v>18.149999999999999</v>
      </c>
      <c r="N36" s="4605">
        <v>12000</v>
      </c>
      <c r="O36" s="4606">
        <f t="shared" si="2"/>
        <v>11688</v>
      </c>
      <c r="P36" s="4610"/>
      <c r="Q36" s="10655">
        <v>8</v>
      </c>
      <c r="R36" s="10655">
        <v>8.15</v>
      </c>
      <c r="S36" s="39">
        <f>AVERAGE(I28:I31)</f>
        <v>12000</v>
      </c>
    </row>
    <row r="37" spans="1:19" x14ac:dyDescent="0.2">
      <c r="A37" s="4611">
        <v>10</v>
      </c>
      <c r="B37" s="4611">
        <v>2.15</v>
      </c>
      <c r="C37" s="4612">
        <v>2.2999999999999998</v>
      </c>
      <c r="D37" s="4613">
        <v>12000</v>
      </c>
      <c r="E37" s="4614">
        <f t="shared" si="0"/>
        <v>11688</v>
      </c>
      <c r="F37" s="4615">
        <v>42</v>
      </c>
      <c r="G37" s="4612">
        <v>10.15</v>
      </c>
      <c r="H37" s="4616">
        <v>10.3</v>
      </c>
      <c r="I37" s="4613">
        <v>12000</v>
      </c>
      <c r="J37" s="4614">
        <f t="shared" si="1"/>
        <v>11688</v>
      </c>
      <c r="K37" s="4615">
        <v>74</v>
      </c>
      <c r="L37" s="4616">
        <v>18.149999999999999</v>
      </c>
      <c r="M37" s="4612">
        <v>18.3</v>
      </c>
      <c r="N37" s="4613">
        <v>12000</v>
      </c>
      <c r="O37" s="4614">
        <f t="shared" si="2"/>
        <v>11688</v>
      </c>
      <c r="P37" s="4617"/>
      <c r="Q37" s="10655">
        <v>9</v>
      </c>
      <c r="R37" s="10655">
        <v>9.15</v>
      </c>
      <c r="S37" s="39">
        <f>AVERAGE(I32:I35)</f>
        <v>12000</v>
      </c>
    </row>
    <row r="38" spans="1:19" x14ac:dyDescent="0.2">
      <c r="A38" s="4618">
        <v>11</v>
      </c>
      <c r="B38" s="4619">
        <v>2.2999999999999998</v>
      </c>
      <c r="C38" s="4620">
        <v>2.4500000000000002</v>
      </c>
      <c r="D38" s="4621">
        <v>12000</v>
      </c>
      <c r="E38" s="4622">
        <f t="shared" si="0"/>
        <v>11688</v>
      </c>
      <c r="F38" s="4623">
        <v>43</v>
      </c>
      <c r="G38" s="4624">
        <v>10.3</v>
      </c>
      <c r="H38" s="4625">
        <v>10.45</v>
      </c>
      <c r="I38" s="4621">
        <v>12000</v>
      </c>
      <c r="J38" s="4622">
        <f t="shared" si="1"/>
        <v>11688</v>
      </c>
      <c r="K38" s="4623">
        <v>75</v>
      </c>
      <c r="L38" s="4625">
        <v>18.3</v>
      </c>
      <c r="M38" s="4624">
        <v>18.45</v>
      </c>
      <c r="N38" s="4621">
        <v>12000</v>
      </c>
      <c r="O38" s="4622">
        <f t="shared" si="2"/>
        <v>11688</v>
      </c>
      <c r="P38" s="4626"/>
      <c r="Q38" s="10655">
        <v>10</v>
      </c>
      <c r="R38" s="10652">
        <v>10.15</v>
      </c>
      <c r="S38" s="39">
        <f>AVERAGE(I36:I39)</f>
        <v>12000</v>
      </c>
    </row>
    <row r="39" spans="1:19" x14ac:dyDescent="0.2">
      <c r="A39" s="4627">
        <v>12</v>
      </c>
      <c r="B39" s="4627">
        <v>2.4500000000000002</v>
      </c>
      <c r="C39" s="4628">
        <v>3</v>
      </c>
      <c r="D39" s="4629">
        <v>12000</v>
      </c>
      <c r="E39" s="4630">
        <f t="shared" si="0"/>
        <v>11688</v>
      </c>
      <c r="F39" s="4631">
        <v>44</v>
      </c>
      <c r="G39" s="4628">
        <v>10.45</v>
      </c>
      <c r="H39" s="4632">
        <v>11</v>
      </c>
      <c r="I39" s="4629">
        <v>12000</v>
      </c>
      <c r="J39" s="4630">
        <f t="shared" si="1"/>
        <v>11688</v>
      </c>
      <c r="K39" s="4631">
        <v>76</v>
      </c>
      <c r="L39" s="4632">
        <v>18.45</v>
      </c>
      <c r="M39" s="4628">
        <v>19</v>
      </c>
      <c r="N39" s="4629">
        <v>12000</v>
      </c>
      <c r="O39" s="4630">
        <f t="shared" si="2"/>
        <v>11688</v>
      </c>
      <c r="P39" s="4633"/>
      <c r="Q39" s="10655">
        <v>11</v>
      </c>
      <c r="R39" s="10652">
        <v>11.15</v>
      </c>
      <c r="S39" s="39">
        <f>AVERAGE(I40:I43)</f>
        <v>12000</v>
      </c>
    </row>
    <row r="40" spans="1:19" x14ac:dyDescent="0.2">
      <c r="A40" s="4634">
        <v>13</v>
      </c>
      <c r="B40" s="4635">
        <v>3</v>
      </c>
      <c r="C40" s="4636">
        <v>3.15</v>
      </c>
      <c r="D40" s="4637">
        <v>12000</v>
      </c>
      <c r="E40" s="4638">
        <f t="shared" si="0"/>
        <v>11688</v>
      </c>
      <c r="F40" s="4639">
        <v>45</v>
      </c>
      <c r="G40" s="4640">
        <v>11</v>
      </c>
      <c r="H40" s="4641">
        <v>11.15</v>
      </c>
      <c r="I40" s="4637">
        <v>12000</v>
      </c>
      <c r="J40" s="4638">
        <f t="shared" si="1"/>
        <v>11688</v>
      </c>
      <c r="K40" s="4639">
        <v>77</v>
      </c>
      <c r="L40" s="4641">
        <v>19</v>
      </c>
      <c r="M40" s="4640">
        <v>19.149999999999999</v>
      </c>
      <c r="N40" s="4637">
        <v>12000</v>
      </c>
      <c r="O40" s="4638">
        <f t="shared" si="2"/>
        <v>11688</v>
      </c>
      <c r="P40" s="4642"/>
      <c r="Q40" s="10655">
        <v>12</v>
      </c>
      <c r="R40" s="10652">
        <v>12.15</v>
      </c>
      <c r="S40" s="39">
        <f>AVERAGE(I44:I47)</f>
        <v>12000</v>
      </c>
    </row>
    <row r="41" spans="1:19" x14ac:dyDescent="0.2">
      <c r="A41" s="4643">
        <v>14</v>
      </c>
      <c r="B41" s="4643">
        <v>3.15</v>
      </c>
      <c r="C41" s="4644">
        <v>3.3</v>
      </c>
      <c r="D41" s="4645">
        <v>12000</v>
      </c>
      <c r="E41" s="4646">
        <f t="shared" si="0"/>
        <v>11688</v>
      </c>
      <c r="F41" s="4647">
        <v>46</v>
      </c>
      <c r="G41" s="4648">
        <v>11.15</v>
      </c>
      <c r="H41" s="4644">
        <v>11.3</v>
      </c>
      <c r="I41" s="4645">
        <v>12000</v>
      </c>
      <c r="J41" s="4646">
        <f t="shared" si="1"/>
        <v>11688</v>
      </c>
      <c r="K41" s="4647">
        <v>78</v>
      </c>
      <c r="L41" s="4644">
        <v>19.149999999999999</v>
      </c>
      <c r="M41" s="4648">
        <v>19.3</v>
      </c>
      <c r="N41" s="4645">
        <v>12000</v>
      </c>
      <c r="O41" s="4646">
        <f t="shared" si="2"/>
        <v>11688</v>
      </c>
      <c r="P41" s="4649"/>
      <c r="Q41" s="10655">
        <v>13</v>
      </c>
      <c r="R41" s="10652">
        <v>13.15</v>
      </c>
      <c r="S41" s="39">
        <f>AVERAGE(I48:I51)</f>
        <v>12000</v>
      </c>
    </row>
    <row r="42" spans="1:19" x14ac:dyDescent="0.2">
      <c r="A42" s="4650">
        <v>15</v>
      </c>
      <c r="B42" s="4651">
        <v>3.3</v>
      </c>
      <c r="C42" s="4652">
        <v>3.45</v>
      </c>
      <c r="D42" s="4653">
        <v>12000</v>
      </c>
      <c r="E42" s="4654">
        <f t="shared" si="0"/>
        <v>11688</v>
      </c>
      <c r="F42" s="4655">
        <v>47</v>
      </c>
      <c r="G42" s="4656">
        <v>11.3</v>
      </c>
      <c r="H42" s="4657">
        <v>11.45</v>
      </c>
      <c r="I42" s="4653">
        <v>12000</v>
      </c>
      <c r="J42" s="4654">
        <f t="shared" si="1"/>
        <v>11688</v>
      </c>
      <c r="K42" s="4655">
        <v>79</v>
      </c>
      <c r="L42" s="4657">
        <v>19.3</v>
      </c>
      <c r="M42" s="4656">
        <v>19.45</v>
      </c>
      <c r="N42" s="4653">
        <v>12000</v>
      </c>
      <c r="O42" s="4654">
        <f t="shared" si="2"/>
        <v>11688</v>
      </c>
      <c r="P42" s="4658"/>
      <c r="Q42" s="10655">
        <v>14</v>
      </c>
      <c r="R42" s="10652">
        <v>14.15</v>
      </c>
      <c r="S42" s="39">
        <f>AVERAGE(I52:I55)</f>
        <v>12000</v>
      </c>
    </row>
    <row r="43" spans="1:19" x14ac:dyDescent="0.2">
      <c r="A43" s="4659">
        <v>16</v>
      </c>
      <c r="B43" s="4659">
        <v>3.45</v>
      </c>
      <c r="C43" s="4660">
        <v>4</v>
      </c>
      <c r="D43" s="4661">
        <v>12000</v>
      </c>
      <c r="E43" s="4662">
        <f t="shared" si="0"/>
        <v>11688</v>
      </c>
      <c r="F43" s="4663">
        <v>48</v>
      </c>
      <c r="G43" s="4664">
        <v>11.45</v>
      </c>
      <c r="H43" s="4660">
        <v>12</v>
      </c>
      <c r="I43" s="4661">
        <v>12000</v>
      </c>
      <c r="J43" s="4662">
        <f t="shared" si="1"/>
        <v>11688</v>
      </c>
      <c r="K43" s="4663">
        <v>80</v>
      </c>
      <c r="L43" s="4660">
        <v>19.45</v>
      </c>
      <c r="M43" s="4660">
        <v>20</v>
      </c>
      <c r="N43" s="4661">
        <v>12000</v>
      </c>
      <c r="O43" s="4662">
        <f t="shared" si="2"/>
        <v>11688</v>
      </c>
      <c r="P43" s="4665"/>
      <c r="Q43" s="10655">
        <v>15</v>
      </c>
      <c r="R43" s="10655">
        <v>15.15</v>
      </c>
      <c r="S43" s="39">
        <f>AVERAGE(I56:I59)</f>
        <v>12000</v>
      </c>
    </row>
    <row r="44" spans="1:19" x14ac:dyDescent="0.2">
      <c r="A44" s="4666">
        <v>17</v>
      </c>
      <c r="B44" s="4667">
        <v>4</v>
      </c>
      <c r="C44" s="4668">
        <v>4.1500000000000004</v>
      </c>
      <c r="D44" s="4669">
        <v>12000</v>
      </c>
      <c r="E44" s="4670">
        <f t="shared" si="0"/>
        <v>11688</v>
      </c>
      <c r="F44" s="4671">
        <v>49</v>
      </c>
      <c r="G44" s="4672">
        <v>12</v>
      </c>
      <c r="H44" s="4673">
        <v>12.15</v>
      </c>
      <c r="I44" s="4669">
        <v>12000</v>
      </c>
      <c r="J44" s="4670">
        <f t="shared" si="1"/>
        <v>11688</v>
      </c>
      <c r="K44" s="4671">
        <v>81</v>
      </c>
      <c r="L44" s="4673">
        <v>20</v>
      </c>
      <c r="M44" s="4672">
        <v>20.149999999999999</v>
      </c>
      <c r="N44" s="4669">
        <v>12000</v>
      </c>
      <c r="O44" s="4670">
        <f t="shared" si="2"/>
        <v>11688</v>
      </c>
      <c r="P44" s="4674"/>
      <c r="Q44" s="10655">
        <v>16</v>
      </c>
      <c r="R44" s="10655">
        <v>16.149999999999999</v>
      </c>
      <c r="S44" s="39">
        <f>AVERAGE(N28:N31)</f>
        <v>12000</v>
      </c>
    </row>
    <row r="45" spans="1:19" x14ac:dyDescent="0.2">
      <c r="A45" s="4675">
        <v>18</v>
      </c>
      <c r="B45" s="4675">
        <v>4.1500000000000004</v>
      </c>
      <c r="C45" s="4676">
        <v>4.3</v>
      </c>
      <c r="D45" s="4677">
        <v>12000</v>
      </c>
      <c r="E45" s="4678">
        <f t="shared" si="0"/>
        <v>11688</v>
      </c>
      <c r="F45" s="4679">
        <v>50</v>
      </c>
      <c r="G45" s="4680">
        <v>12.15</v>
      </c>
      <c r="H45" s="4676">
        <v>12.3</v>
      </c>
      <c r="I45" s="4677">
        <v>12000</v>
      </c>
      <c r="J45" s="4678">
        <f t="shared" si="1"/>
        <v>11688</v>
      </c>
      <c r="K45" s="4679">
        <v>82</v>
      </c>
      <c r="L45" s="4676">
        <v>20.149999999999999</v>
      </c>
      <c r="M45" s="4680">
        <v>20.3</v>
      </c>
      <c r="N45" s="4677">
        <v>12000</v>
      </c>
      <c r="O45" s="4678">
        <f t="shared" si="2"/>
        <v>11688</v>
      </c>
      <c r="P45" s="4681"/>
      <c r="Q45" s="10655">
        <v>17</v>
      </c>
      <c r="R45" s="10655">
        <v>17.149999999999999</v>
      </c>
      <c r="S45" s="39">
        <f>AVERAGE(N32:N35)</f>
        <v>12000</v>
      </c>
    </row>
    <row r="46" spans="1:19" x14ac:dyDescent="0.2">
      <c r="A46" s="4682">
        <v>19</v>
      </c>
      <c r="B46" s="4683">
        <v>4.3</v>
      </c>
      <c r="C46" s="4684">
        <v>4.45</v>
      </c>
      <c r="D46" s="4685">
        <v>12000</v>
      </c>
      <c r="E46" s="4686">
        <f t="shared" si="0"/>
        <v>11688</v>
      </c>
      <c r="F46" s="4687">
        <v>51</v>
      </c>
      <c r="G46" s="4688">
        <v>12.3</v>
      </c>
      <c r="H46" s="4689">
        <v>12.45</v>
      </c>
      <c r="I46" s="4685">
        <v>12000</v>
      </c>
      <c r="J46" s="4686">
        <f t="shared" si="1"/>
        <v>11688</v>
      </c>
      <c r="K46" s="4687">
        <v>83</v>
      </c>
      <c r="L46" s="4689">
        <v>20.3</v>
      </c>
      <c r="M46" s="4688">
        <v>20.45</v>
      </c>
      <c r="N46" s="4685">
        <v>12000</v>
      </c>
      <c r="O46" s="4686">
        <f t="shared" si="2"/>
        <v>11688</v>
      </c>
      <c r="P46" s="4690"/>
      <c r="Q46" s="10652">
        <v>18</v>
      </c>
      <c r="R46" s="10655">
        <v>18.149999999999999</v>
      </c>
      <c r="S46" s="39">
        <f>AVERAGE(N36:N39)</f>
        <v>12000</v>
      </c>
    </row>
    <row r="47" spans="1:19" x14ac:dyDescent="0.2">
      <c r="A47" s="4691">
        <v>20</v>
      </c>
      <c r="B47" s="4691">
        <v>4.45</v>
      </c>
      <c r="C47" s="4692">
        <v>5</v>
      </c>
      <c r="D47" s="4693">
        <v>12000</v>
      </c>
      <c r="E47" s="4694">
        <f t="shared" si="0"/>
        <v>11688</v>
      </c>
      <c r="F47" s="4695">
        <v>52</v>
      </c>
      <c r="G47" s="4696">
        <v>12.45</v>
      </c>
      <c r="H47" s="4692">
        <v>13</v>
      </c>
      <c r="I47" s="4693">
        <v>12000</v>
      </c>
      <c r="J47" s="4694">
        <f t="shared" si="1"/>
        <v>11688</v>
      </c>
      <c r="K47" s="4695">
        <v>84</v>
      </c>
      <c r="L47" s="4692">
        <v>20.45</v>
      </c>
      <c r="M47" s="4696">
        <v>21</v>
      </c>
      <c r="N47" s="4693">
        <v>12000</v>
      </c>
      <c r="O47" s="4694">
        <f t="shared" si="2"/>
        <v>11688</v>
      </c>
      <c r="P47" s="4697"/>
      <c r="Q47" s="10652">
        <v>19</v>
      </c>
      <c r="R47" s="10655">
        <v>19.149999999999999</v>
      </c>
      <c r="S47" s="39">
        <f>AVERAGE(N40:N43)</f>
        <v>12000</v>
      </c>
    </row>
    <row r="48" spans="1:19" x14ac:dyDescent="0.2">
      <c r="A48" s="4698">
        <v>21</v>
      </c>
      <c r="B48" s="4699">
        <v>5</v>
      </c>
      <c r="C48" s="4700">
        <v>5.15</v>
      </c>
      <c r="D48" s="4701">
        <v>12000</v>
      </c>
      <c r="E48" s="4702">
        <f t="shared" si="0"/>
        <v>11688</v>
      </c>
      <c r="F48" s="4703">
        <v>53</v>
      </c>
      <c r="G48" s="4699">
        <v>13</v>
      </c>
      <c r="H48" s="4704">
        <v>13.15</v>
      </c>
      <c r="I48" s="4701">
        <v>12000</v>
      </c>
      <c r="J48" s="4702">
        <f t="shared" si="1"/>
        <v>11688</v>
      </c>
      <c r="K48" s="4703">
        <v>85</v>
      </c>
      <c r="L48" s="4704">
        <v>21</v>
      </c>
      <c r="M48" s="4699">
        <v>21.15</v>
      </c>
      <c r="N48" s="4701">
        <v>12000</v>
      </c>
      <c r="O48" s="4702">
        <f t="shared" si="2"/>
        <v>11688</v>
      </c>
      <c r="P48" s="4705"/>
      <c r="Q48" s="10652">
        <v>20</v>
      </c>
      <c r="R48" s="10655">
        <v>20.149999999999999</v>
      </c>
      <c r="S48" s="39">
        <f>AVERAGE(N44:N47)</f>
        <v>12000</v>
      </c>
    </row>
    <row r="49" spans="1:19" x14ac:dyDescent="0.2">
      <c r="A49" s="4706">
        <v>22</v>
      </c>
      <c r="B49" s="4707">
        <v>5.15</v>
      </c>
      <c r="C49" s="4708">
        <v>5.3</v>
      </c>
      <c r="D49" s="4709">
        <v>12000</v>
      </c>
      <c r="E49" s="4710">
        <f t="shared" si="0"/>
        <v>11688</v>
      </c>
      <c r="F49" s="4711">
        <v>54</v>
      </c>
      <c r="G49" s="4712">
        <v>13.15</v>
      </c>
      <c r="H49" s="4708">
        <v>13.3</v>
      </c>
      <c r="I49" s="4709">
        <v>12000</v>
      </c>
      <c r="J49" s="4710">
        <f t="shared" si="1"/>
        <v>11688</v>
      </c>
      <c r="K49" s="4711">
        <v>86</v>
      </c>
      <c r="L49" s="4708">
        <v>21.15</v>
      </c>
      <c r="M49" s="4712">
        <v>21.3</v>
      </c>
      <c r="N49" s="4709">
        <v>12000</v>
      </c>
      <c r="O49" s="4710">
        <f t="shared" si="2"/>
        <v>11688</v>
      </c>
      <c r="P49" s="4713"/>
      <c r="Q49" s="10652">
        <v>21</v>
      </c>
      <c r="R49" s="10655">
        <v>21.15</v>
      </c>
      <c r="S49" s="39">
        <f>AVERAGE(N48:N51)</f>
        <v>12000</v>
      </c>
    </row>
    <row r="50" spans="1:19" x14ac:dyDescent="0.2">
      <c r="A50" s="4714">
        <v>23</v>
      </c>
      <c r="B50" s="4715">
        <v>5.3</v>
      </c>
      <c r="C50" s="4716">
        <v>5.45</v>
      </c>
      <c r="D50" s="4717">
        <v>12000</v>
      </c>
      <c r="E50" s="4718">
        <f t="shared" si="0"/>
        <v>11688</v>
      </c>
      <c r="F50" s="4719">
        <v>55</v>
      </c>
      <c r="G50" s="4715">
        <v>13.3</v>
      </c>
      <c r="H50" s="4720">
        <v>13.45</v>
      </c>
      <c r="I50" s="4717">
        <v>12000</v>
      </c>
      <c r="J50" s="4718">
        <f t="shared" si="1"/>
        <v>11688</v>
      </c>
      <c r="K50" s="4719">
        <v>87</v>
      </c>
      <c r="L50" s="4720">
        <v>21.3</v>
      </c>
      <c r="M50" s="4715">
        <v>21.45</v>
      </c>
      <c r="N50" s="4717">
        <v>12000</v>
      </c>
      <c r="O50" s="4718">
        <f t="shared" si="2"/>
        <v>11688</v>
      </c>
      <c r="P50" s="4721"/>
      <c r="Q50" s="10652">
        <v>22</v>
      </c>
      <c r="R50" s="10655">
        <v>22.15</v>
      </c>
      <c r="S50" s="39">
        <f>AVERAGE(N52:N55)</f>
        <v>12000</v>
      </c>
    </row>
    <row r="51" spans="1:19" x14ac:dyDescent="0.2">
      <c r="A51" s="4722">
        <v>24</v>
      </c>
      <c r="B51" s="4723">
        <v>5.45</v>
      </c>
      <c r="C51" s="4724">
        <v>6</v>
      </c>
      <c r="D51" s="4725">
        <v>12000</v>
      </c>
      <c r="E51" s="4726">
        <f t="shared" si="0"/>
        <v>11688</v>
      </c>
      <c r="F51" s="4727">
        <v>56</v>
      </c>
      <c r="G51" s="4728">
        <v>13.45</v>
      </c>
      <c r="H51" s="4724">
        <v>14</v>
      </c>
      <c r="I51" s="4725">
        <v>12000</v>
      </c>
      <c r="J51" s="4726">
        <f t="shared" si="1"/>
        <v>11688</v>
      </c>
      <c r="K51" s="4727">
        <v>88</v>
      </c>
      <c r="L51" s="4724">
        <v>21.45</v>
      </c>
      <c r="M51" s="4728">
        <v>22</v>
      </c>
      <c r="N51" s="4725">
        <v>12000</v>
      </c>
      <c r="O51" s="4726">
        <f t="shared" si="2"/>
        <v>11688</v>
      </c>
      <c r="P51" s="4729"/>
      <c r="Q51" s="10652">
        <v>23</v>
      </c>
      <c r="R51" s="10655">
        <v>23.15</v>
      </c>
      <c r="S51" s="39">
        <f>AVERAGE(N56:N59)</f>
        <v>12000</v>
      </c>
    </row>
    <row r="52" spans="1:19" x14ac:dyDescent="0.2">
      <c r="A52" s="4730">
        <v>25</v>
      </c>
      <c r="B52" s="4731">
        <v>6</v>
      </c>
      <c r="C52" s="4732">
        <v>6.15</v>
      </c>
      <c r="D52" s="4733">
        <v>12000</v>
      </c>
      <c r="E52" s="4734">
        <f t="shared" si="0"/>
        <v>11688</v>
      </c>
      <c r="F52" s="4735">
        <v>57</v>
      </c>
      <c r="G52" s="4731">
        <v>14</v>
      </c>
      <c r="H52" s="4736">
        <v>14.15</v>
      </c>
      <c r="I52" s="4733">
        <v>12000</v>
      </c>
      <c r="J52" s="4734">
        <f t="shared" si="1"/>
        <v>11688</v>
      </c>
      <c r="K52" s="4735">
        <v>89</v>
      </c>
      <c r="L52" s="4736">
        <v>22</v>
      </c>
      <c r="M52" s="4731">
        <v>22.15</v>
      </c>
      <c r="N52" s="4733">
        <v>12000</v>
      </c>
      <c r="O52" s="4734">
        <f t="shared" si="2"/>
        <v>11688</v>
      </c>
      <c r="P52" s="4737"/>
      <c r="Q52" t="s">
        <v>167</v>
      </c>
      <c r="S52" s="39">
        <f>AVERAGE(S28:S51)</f>
        <v>12000</v>
      </c>
    </row>
    <row r="53" spans="1:19" x14ac:dyDescent="0.2">
      <c r="A53" s="4738">
        <v>26</v>
      </c>
      <c r="B53" s="4739">
        <v>6.15</v>
      </c>
      <c r="C53" s="4740">
        <v>6.3</v>
      </c>
      <c r="D53" s="4741">
        <v>12000</v>
      </c>
      <c r="E53" s="4742">
        <f t="shared" si="0"/>
        <v>11688</v>
      </c>
      <c r="F53" s="4743">
        <v>58</v>
      </c>
      <c r="G53" s="4744">
        <v>14.15</v>
      </c>
      <c r="H53" s="4740">
        <v>14.3</v>
      </c>
      <c r="I53" s="4741">
        <v>12000</v>
      </c>
      <c r="J53" s="4742">
        <f t="shared" si="1"/>
        <v>11688</v>
      </c>
      <c r="K53" s="4743">
        <v>90</v>
      </c>
      <c r="L53" s="4740">
        <v>22.15</v>
      </c>
      <c r="M53" s="4744">
        <v>22.3</v>
      </c>
      <c r="N53" s="4741">
        <v>12000</v>
      </c>
      <c r="O53" s="4742">
        <f t="shared" si="2"/>
        <v>11688</v>
      </c>
      <c r="P53" s="4745"/>
    </row>
    <row r="54" spans="1:19" x14ac:dyDescent="0.2">
      <c r="A54" s="4746">
        <v>27</v>
      </c>
      <c r="B54" s="4747">
        <v>6.3</v>
      </c>
      <c r="C54" s="4748">
        <v>6.45</v>
      </c>
      <c r="D54" s="4749">
        <v>12000</v>
      </c>
      <c r="E54" s="4750">
        <f t="shared" si="0"/>
        <v>11688</v>
      </c>
      <c r="F54" s="4751">
        <v>59</v>
      </c>
      <c r="G54" s="4747">
        <v>14.3</v>
      </c>
      <c r="H54" s="4752">
        <v>14.45</v>
      </c>
      <c r="I54" s="4749">
        <v>12000</v>
      </c>
      <c r="J54" s="4750">
        <f t="shared" si="1"/>
        <v>11688</v>
      </c>
      <c r="K54" s="4751">
        <v>91</v>
      </c>
      <c r="L54" s="4752">
        <v>22.3</v>
      </c>
      <c r="M54" s="4747">
        <v>22.45</v>
      </c>
      <c r="N54" s="4749">
        <v>12000</v>
      </c>
      <c r="O54" s="4750">
        <f t="shared" si="2"/>
        <v>11688</v>
      </c>
      <c r="P54" s="4753"/>
    </row>
    <row r="55" spans="1:19" x14ac:dyDescent="0.2">
      <c r="A55" s="4754">
        <v>28</v>
      </c>
      <c r="B55" s="4755">
        <v>6.45</v>
      </c>
      <c r="C55" s="4756">
        <v>7</v>
      </c>
      <c r="D55" s="4757">
        <v>12000</v>
      </c>
      <c r="E55" s="4758">
        <f t="shared" si="0"/>
        <v>11688</v>
      </c>
      <c r="F55" s="4759">
        <v>60</v>
      </c>
      <c r="G55" s="4760">
        <v>14.45</v>
      </c>
      <c r="H55" s="4760">
        <v>15</v>
      </c>
      <c r="I55" s="4757">
        <v>12000</v>
      </c>
      <c r="J55" s="4758">
        <f t="shared" si="1"/>
        <v>11688</v>
      </c>
      <c r="K55" s="4759">
        <v>92</v>
      </c>
      <c r="L55" s="4756">
        <v>22.45</v>
      </c>
      <c r="M55" s="4760">
        <v>23</v>
      </c>
      <c r="N55" s="4757">
        <v>12000</v>
      </c>
      <c r="O55" s="4758">
        <f t="shared" si="2"/>
        <v>11688</v>
      </c>
      <c r="P55" s="4761"/>
    </row>
    <row r="56" spans="1:19" x14ac:dyDescent="0.2">
      <c r="A56" s="4762">
        <v>29</v>
      </c>
      <c r="B56" s="4763">
        <v>7</v>
      </c>
      <c r="C56" s="4764">
        <v>7.15</v>
      </c>
      <c r="D56" s="4765">
        <v>12000</v>
      </c>
      <c r="E56" s="4766">
        <f t="shared" si="0"/>
        <v>11688</v>
      </c>
      <c r="F56" s="4767">
        <v>61</v>
      </c>
      <c r="G56" s="4763">
        <v>15</v>
      </c>
      <c r="H56" s="4763">
        <v>15.15</v>
      </c>
      <c r="I56" s="4765">
        <v>12000</v>
      </c>
      <c r="J56" s="4766">
        <f t="shared" si="1"/>
        <v>11688</v>
      </c>
      <c r="K56" s="4767">
        <v>93</v>
      </c>
      <c r="L56" s="4768">
        <v>23</v>
      </c>
      <c r="M56" s="4763">
        <v>23.15</v>
      </c>
      <c r="N56" s="4765">
        <v>12000</v>
      </c>
      <c r="O56" s="4766">
        <f t="shared" si="2"/>
        <v>11688</v>
      </c>
      <c r="P56" s="4769"/>
    </row>
    <row r="57" spans="1:19" x14ac:dyDescent="0.2">
      <c r="A57" s="4770">
        <v>30</v>
      </c>
      <c r="B57" s="4771">
        <v>7.15</v>
      </c>
      <c r="C57" s="4772">
        <v>7.3</v>
      </c>
      <c r="D57" s="4773">
        <v>12000</v>
      </c>
      <c r="E57" s="4774">
        <f t="shared" si="0"/>
        <v>11688</v>
      </c>
      <c r="F57" s="4775">
        <v>62</v>
      </c>
      <c r="G57" s="4776">
        <v>15.15</v>
      </c>
      <c r="H57" s="4776">
        <v>15.3</v>
      </c>
      <c r="I57" s="4773">
        <v>12000</v>
      </c>
      <c r="J57" s="4774">
        <f t="shared" si="1"/>
        <v>11688</v>
      </c>
      <c r="K57" s="4775">
        <v>94</v>
      </c>
      <c r="L57" s="4776">
        <v>23.15</v>
      </c>
      <c r="M57" s="4776">
        <v>23.3</v>
      </c>
      <c r="N57" s="4773">
        <v>12000</v>
      </c>
      <c r="O57" s="4774">
        <f t="shared" si="2"/>
        <v>11688</v>
      </c>
      <c r="P57" s="4777"/>
    </row>
    <row r="58" spans="1:19" x14ac:dyDescent="0.2">
      <c r="A58" s="4778">
        <v>31</v>
      </c>
      <c r="B58" s="4779">
        <v>7.3</v>
      </c>
      <c r="C58" s="4780">
        <v>7.45</v>
      </c>
      <c r="D58" s="4781">
        <v>12000</v>
      </c>
      <c r="E58" s="4782">
        <f t="shared" si="0"/>
        <v>11688</v>
      </c>
      <c r="F58" s="4783">
        <v>63</v>
      </c>
      <c r="G58" s="4779">
        <v>15.3</v>
      </c>
      <c r="H58" s="4779">
        <v>15.45</v>
      </c>
      <c r="I58" s="4781">
        <v>12000</v>
      </c>
      <c r="J58" s="4782">
        <f t="shared" si="1"/>
        <v>11688</v>
      </c>
      <c r="K58" s="4783">
        <v>95</v>
      </c>
      <c r="L58" s="4779">
        <v>23.3</v>
      </c>
      <c r="M58" s="4779">
        <v>23.45</v>
      </c>
      <c r="N58" s="4781">
        <v>12000</v>
      </c>
      <c r="O58" s="4782">
        <f t="shared" si="2"/>
        <v>11688</v>
      </c>
      <c r="P58" s="4784"/>
    </row>
    <row r="59" spans="1:19" x14ac:dyDescent="0.2">
      <c r="A59" s="4785">
        <v>32</v>
      </c>
      <c r="B59" s="4786">
        <v>7.45</v>
      </c>
      <c r="C59" s="4787">
        <v>8</v>
      </c>
      <c r="D59" s="4788">
        <v>12000</v>
      </c>
      <c r="E59" s="4789">
        <f t="shared" si="0"/>
        <v>11688</v>
      </c>
      <c r="F59" s="4790">
        <v>64</v>
      </c>
      <c r="G59" s="4791">
        <v>15.45</v>
      </c>
      <c r="H59" s="4791">
        <v>16</v>
      </c>
      <c r="I59" s="4788">
        <v>12000</v>
      </c>
      <c r="J59" s="4789">
        <f t="shared" si="1"/>
        <v>11688</v>
      </c>
      <c r="K59" s="4790">
        <v>96</v>
      </c>
      <c r="L59" s="4791">
        <v>23.45</v>
      </c>
      <c r="M59" s="4791">
        <v>24</v>
      </c>
      <c r="N59" s="4788">
        <v>12000</v>
      </c>
      <c r="O59" s="4789">
        <f t="shared" si="2"/>
        <v>11688</v>
      </c>
      <c r="P59" s="4792"/>
    </row>
    <row r="60" spans="1:19" x14ac:dyDescent="0.2">
      <c r="A60" s="4793" t="s">
        <v>27</v>
      </c>
      <c r="B60" s="4794"/>
      <c r="C60" s="4794"/>
      <c r="D60" s="4795">
        <f>SUM(D28:D59)</f>
        <v>384000</v>
      </c>
      <c r="E60" s="4796">
        <f>SUM(E28:E59)</f>
        <v>374016</v>
      </c>
      <c r="F60" s="4794"/>
      <c r="G60" s="4794"/>
      <c r="H60" s="4794"/>
      <c r="I60" s="4795">
        <f>SUM(I28:I59)</f>
        <v>384000</v>
      </c>
      <c r="J60" s="4796">
        <f>SUM(J28:J59)</f>
        <v>374016</v>
      </c>
      <c r="K60" s="4794"/>
      <c r="L60" s="4794"/>
      <c r="M60" s="4794"/>
      <c r="N60" s="4794">
        <f>SUM(N28:N59)</f>
        <v>384000</v>
      </c>
      <c r="O60" s="4796">
        <f>SUM(O28:O59)</f>
        <v>374016</v>
      </c>
      <c r="P60" s="4797"/>
    </row>
    <row r="64" spans="1:19" x14ac:dyDescent="0.2">
      <c r="A64" t="s">
        <v>63</v>
      </c>
      <c r="B64">
        <f>SUM(D60,I60,N60)/(4000*1000)</f>
        <v>0.28799999999999998</v>
      </c>
      <c r="C64">
        <f>ROUNDDOWN(SUM(E60,J60,O60)/(4000*1000),4)</f>
        <v>0.28050000000000003</v>
      </c>
    </row>
    <row r="66" spans="1:16" x14ac:dyDescent="0.2">
      <c r="A66" s="4798"/>
      <c r="B66" s="4799"/>
      <c r="C66" s="4799"/>
      <c r="D66" s="4800"/>
      <c r="E66" s="4799"/>
      <c r="F66" s="4799"/>
      <c r="G66" s="4799"/>
      <c r="H66" s="4799"/>
      <c r="I66" s="4800"/>
      <c r="J66" s="4801"/>
      <c r="K66" s="4799"/>
      <c r="L66" s="4799"/>
      <c r="M66" s="4799"/>
      <c r="N66" s="4799"/>
      <c r="O66" s="4799"/>
      <c r="P66" s="4802"/>
    </row>
    <row r="67" spans="1:16" x14ac:dyDescent="0.2">
      <c r="A67" s="4803" t="s">
        <v>28</v>
      </c>
      <c r="B67" s="4804"/>
      <c r="C67" s="4804"/>
      <c r="D67" s="4805"/>
      <c r="E67" s="4806"/>
      <c r="F67" s="4804"/>
      <c r="G67" s="4804"/>
      <c r="H67" s="4806"/>
      <c r="I67" s="4805"/>
      <c r="J67" s="4807"/>
      <c r="K67" s="4804"/>
      <c r="L67" s="4804"/>
      <c r="M67" s="4804"/>
      <c r="N67" s="4804"/>
      <c r="O67" s="4804"/>
      <c r="P67" s="4808"/>
    </row>
    <row r="68" spans="1:16" x14ac:dyDescent="0.2">
      <c r="A68" s="4809"/>
      <c r="B68" s="4810"/>
      <c r="C68" s="4810"/>
      <c r="D68" s="4810"/>
      <c r="E68" s="4810"/>
      <c r="F68" s="4810"/>
      <c r="G68" s="4810"/>
      <c r="H68" s="4810"/>
      <c r="I68" s="4810"/>
      <c r="J68" s="4810"/>
      <c r="K68" s="4810"/>
      <c r="L68" s="4811"/>
      <c r="M68" s="4811"/>
      <c r="N68" s="4811"/>
      <c r="O68" s="4811"/>
      <c r="P68" s="4812"/>
    </row>
    <row r="69" spans="1:16" x14ac:dyDescent="0.2">
      <c r="A69" s="4813"/>
      <c r="B69" s="4814"/>
      <c r="C69" s="4814"/>
      <c r="D69" s="4815"/>
      <c r="E69" s="4816"/>
      <c r="F69" s="4814"/>
      <c r="G69" s="4814"/>
      <c r="H69" s="4816"/>
      <c r="I69" s="4815"/>
      <c r="J69" s="4817"/>
      <c r="K69" s="4814"/>
      <c r="L69" s="4814"/>
      <c r="M69" s="4814"/>
      <c r="N69" s="4814"/>
      <c r="O69" s="4814"/>
      <c r="P69" s="4818"/>
    </row>
    <row r="70" spans="1:16" x14ac:dyDescent="0.2">
      <c r="A70" s="4819"/>
      <c r="B70" s="4820"/>
      <c r="C70" s="4820"/>
      <c r="D70" s="4821"/>
      <c r="E70" s="4822"/>
      <c r="F70" s="4820"/>
      <c r="G70" s="4820"/>
      <c r="H70" s="4822"/>
      <c r="I70" s="4821"/>
      <c r="J70" s="4820"/>
      <c r="K70" s="4820"/>
      <c r="L70" s="4820"/>
      <c r="M70" s="4820"/>
      <c r="N70" s="4820"/>
      <c r="O70" s="4820"/>
      <c r="P70" s="4823"/>
    </row>
    <row r="71" spans="1:16" x14ac:dyDescent="0.2">
      <c r="A71" s="4824"/>
      <c r="B71" s="4825"/>
      <c r="C71" s="4825"/>
      <c r="D71" s="4826"/>
      <c r="E71" s="4827"/>
      <c r="F71" s="4825"/>
      <c r="G71" s="4825"/>
      <c r="H71" s="4827"/>
      <c r="I71" s="4826"/>
      <c r="J71" s="4825"/>
      <c r="K71" s="4825"/>
      <c r="L71" s="4825"/>
      <c r="M71" s="4825"/>
      <c r="N71" s="4825"/>
      <c r="O71" s="4825"/>
      <c r="P71" s="4828"/>
    </row>
    <row r="72" spans="1:16" x14ac:dyDescent="0.2">
      <c r="A72" s="4829"/>
      <c r="B72" s="4830"/>
      <c r="C72" s="4830"/>
      <c r="D72" s="4831"/>
      <c r="E72" s="4832"/>
      <c r="F72" s="4830"/>
      <c r="G72" s="4830"/>
      <c r="H72" s="4832"/>
      <c r="I72" s="4831"/>
      <c r="J72" s="4830"/>
      <c r="K72" s="4830"/>
      <c r="L72" s="4830"/>
      <c r="M72" s="4830" t="s">
        <v>29</v>
      </c>
      <c r="N72" s="4830"/>
      <c r="O72" s="4830"/>
      <c r="P72" s="4833"/>
    </row>
    <row r="73" spans="1:16" x14ac:dyDescent="0.2">
      <c r="A73" s="4834"/>
      <c r="B73" s="4835"/>
      <c r="C73" s="4835"/>
      <c r="D73" s="4836"/>
      <c r="E73" s="4837"/>
      <c r="F73" s="4835"/>
      <c r="G73" s="4835"/>
      <c r="H73" s="4837"/>
      <c r="I73" s="4836"/>
      <c r="J73" s="4835"/>
      <c r="K73" s="4835"/>
      <c r="L73" s="4835"/>
      <c r="M73" s="4835" t="s">
        <v>30</v>
      </c>
      <c r="N73" s="4835"/>
      <c r="O73" s="4835"/>
      <c r="P73" s="4838"/>
    </row>
    <row r="74" spans="1:16" ht="15.75" x14ac:dyDescent="0.25">
      <c r="E74" s="4839"/>
      <c r="H74" s="4839"/>
    </row>
    <row r="75" spans="1:16" ht="15.75" x14ac:dyDescent="0.25">
      <c r="C75" s="4840"/>
      <c r="E75" s="4841"/>
      <c r="H75" s="4841"/>
    </row>
    <row r="76" spans="1:16" ht="15.75" x14ac:dyDescent="0.25">
      <c r="E76" s="4842"/>
      <c r="H76" s="4842"/>
    </row>
    <row r="77" spans="1:16" ht="15.75" x14ac:dyDescent="0.25">
      <c r="E77" s="4843"/>
      <c r="H77" s="4843"/>
    </row>
    <row r="78" spans="1:16" ht="15.75" x14ac:dyDescent="0.25">
      <c r="E78" s="4844"/>
      <c r="H78" s="4844"/>
    </row>
    <row r="79" spans="1:16" ht="15.75" x14ac:dyDescent="0.25">
      <c r="E79" s="4845"/>
      <c r="H79" s="4845"/>
    </row>
    <row r="80" spans="1:16" ht="15.75" x14ac:dyDescent="0.25">
      <c r="E80" s="4846"/>
      <c r="H80" s="4846"/>
    </row>
    <row r="81" spans="5:13" ht="15.75" x14ac:dyDescent="0.25">
      <c r="E81" s="4847"/>
      <c r="H81" s="4847"/>
    </row>
    <row r="82" spans="5:13" ht="15.75" x14ac:dyDescent="0.25">
      <c r="E82" s="4848"/>
      <c r="H82" s="4848"/>
    </row>
    <row r="83" spans="5:13" ht="15.75" x14ac:dyDescent="0.25">
      <c r="E83" s="4849"/>
      <c r="H83" s="4849"/>
    </row>
    <row r="84" spans="5:13" ht="15.75" x14ac:dyDescent="0.25">
      <c r="E84" s="4850"/>
      <c r="H84" s="4850"/>
    </row>
    <row r="85" spans="5:13" ht="15.75" x14ac:dyDescent="0.25">
      <c r="E85" s="4851"/>
      <c r="H85" s="4851"/>
    </row>
    <row r="86" spans="5:13" ht="15.75" x14ac:dyDescent="0.25">
      <c r="E86" s="4852"/>
      <c r="H86" s="4852"/>
    </row>
    <row r="87" spans="5:13" ht="15.75" x14ac:dyDescent="0.25">
      <c r="E87" s="4853"/>
      <c r="H87" s="4853"/>
    </row>
    <row r="88" spans="5:13" ht="15.75" x14ac:dyDescent="0.25">
      <c r="E88" s="4854"/>
      <c r="H88" s="4854"/>
    </row>
    <row r="89" spans="5:13" ht="15.75" x14ac:dyDescent="0.25">
      <c r="E89" s="4855"/>
      <c r="H89" s="4855"/>
    </row>
    <row r="90" spans="5:13" ht="15.75" x14ac:dyDescent="0.25">
      <c r="E90" s="4856"/>
      <c r="H90" s="4856"/>
    </row>
    <row r="91" spans="5:13" ht="15.75" x14ac:dyDescent="0.25">
      <c r="E91" s="4857"/>
      <c r="H91" s="4857"/>
    </row>
    <row r="92" spans="5:13" ht="15.75" x14ac:dyDescent="0.25">
      <c r="E92" s="4858"/>
      <c r="H92" s="4858"/>
    </row>
    <row r="93" spans="5:13" ht="15.75" x14ac:dyDescent="0.25">
      <c r="E93" s="4859"/>
      <c r="H93" s="4859"/>
    </row>
    <row r="94" spans="5:13" ht="15.75" x14ac:dyDescent="0.25">
      <c r="E94" s="4860"/>
      <c r="H94" s="4860"/>
    </row>
    <row r="95" spans="5:13" ht="15.75" x14ac:dyDescent="0.25">
      <c r="E95" s="4861"/>
      <c r="H95" s="4861"/>
    </row>
    <row r="96" spans="5:13" ht="15.75" x14ac:dyDescent="0.25">
      <c r="E96" s="4862"/>
      <c r="H96" s="4862"/>
      <c r="M96" s="4863" t="s">
        <v>8</v>
      </c>
    </row>
    <row r="97" spans="5:14" ht="15.75" x14ac:dyDescent="0.25">
      <c r="E97" s="4864"/>
      <c r="H97" s="4864"/>
    </row>
    <row r="98" spans="5:14" ht="15.75" x14ac:dyDescent="0.25">
      <c r="E98" s="4865"/>
      <c r="H98" s="4865"/>
    </row>
    <row r="99" spans="5:14" ht="15.75" x14ac:dyDescent="0.25">
      <c r="E99" s="4866"/>
      <c r="H99" s="4866"/>
    </row>
    <row r="101" spans="5:14" x14ac:dyDescent="0.2">
      <c r="N101" s="4867"/>
    </row>
    <row r="126" spans="4:4" x14ac:dyDescent="0.2">
      <c r="D126" s="4868"/>
    </row>
  </sheetData>
  <mergeCells count="1">
    <mergeCell ref="Q27:R2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 (2)</vt:lpstr>
      <vt:lpstr>Sheet22 (2)</vt:lpstr>
      <vt:lpstr>Sheet23 (2)</vt:lpstr>
      <vt:lpstr>Sheet24 (2)</vt:lpstr>
      <vt:lpstr>Sheet25 (2)</vt:lpstr>
      <vt:lpstr>Sheet26 (2)</vt:lpstr>
      <vt:lpstr>Sheet27 (2)</vt:lpstr>
      <vt:lpstr>Sheet28 (2)</vt:lpstr>
      <vt:lpstr>Sheet29 (2)</vt:lpstr>
      <vt:lpstr>Sheet30 (2)</vt:lpstr>
      <vt:lpstr>Sheet31</vt:lpstr>
      <vt:lpstr>Summary</vt:lpstr>
      <vt:lpstr>Evaluation Warning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dcterms:modified xsi:type="dcterms:W3CDTF">2020-11-17T10:34:46Z</dcterms:modified>
</cp:coreProperties>
</file>